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hare\Accounting\GASB 67 &amp; 68\Report for June 30, 2019\"/>
    </mc:Choice>
  </mc:AlternateContent>
  <xr:revisionPtr revIDLastSave="0" documentId="8_{090F97EC-0005-473D-9B7B-11ABD5EB5AB3}" xr6:coauthVersionLast="45" xr6:coauthVersionMax="45" xr10:uidLastSave="{00000000-0000-0000-0000-000000000000}"/>
  <bookViews>
    <workbookView xWindow="-28920" yWindow="1950" windowWidth="29040" windowHeight="15840" activeTab="2" xr2:uid="{638F8C8C-15B1-4970-AD1B-D57A217F420C}"/>
  </bookViews>
  <sheets>
    <sheet name="Sched A" sheetId="2" r:id="rId1"/>
    <sheet name="Sched B" sheetId="3" r:id="rId2"/>
    <sheet name="Sched C" sheetId="4" r:id="rId3"/>
  </sheets>
  <externalReferences>
    <externalReference r:id="rId4"/>
  </externalReferences>
  <definedNames>
    <definedName name="_xlnm.Print_Area" localSheetId="0">'Sched A'!$A$1:$H$275</definedName>
    <definedName name="_xlnm.Print_Area" localSheetId="1">'Sched B'!$A$1:$V$330</definedName>
    <definedName name="_xlnm.Print_Area" localSheetId="2">'Sched C'!$A$4:$J$51</definedName>
    <definedName name="_xlnm.Print_Titles" localSheetId="0">'Sched A'!$1:$2</definedName>
    <definedName name="_xlnm.Print_Titles" localSheetId="1">'Sched B'!$A:$B,'Sched B'!$4:$14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9" i="3" l="1"/>
  <c r="C18" i="4" l="1"/>
  <c r="D18" i="4"/>
  <c r="E18" i="4"/>
  <c r="F18" i="4"/>
  <c r="G18" i="4"/>
  <c r="H18" i="4"/>
  <c r="I18" i="4"/>
  <c r="J18" i="4"/>
  <c r="C30" i="4"/>
  <c r="D30" i="4"/>
  <c r="E30" i="4"/>
  <c r="F30" i="4"/>
  <c r="G30" i="4"/>
  <c r="H30" i="4"/>
  <c r="I30" i="4"/>
  <c r="J30" i="4"/>
  <c r="C48" i="4"/>
  <c r="D48" i="4"/>
  <c r="E48" i="4"/>
  <c r="F48" i="4"/>
  <c r="G48" i="4"/>
  <c r="H48" i="4"/>
  <c r="I48" i="4"/>
  <c r="J48" i="4"/>
  <c r="C16" i="3"/>
  <c r="C17" i="3"/>
  <c r="C18" i="3"/>
  <c r="C19" i="3"/>
  <c r="C20" i="3"/>
  <c r="C21" i="3"/>
  <c r="D23" i="3"/>
  <c r="E23" i="3"/>
  <c r="F23" i="3"/>
  <c r="G23" i="3"/>
  <c r="G329" i="3" s="1"/>
  <c r="H23" i="3"/>
  <c r="H329" i="3" s="1"/>
  <c r="I23" i="3"/>
  <c r="I329" i="3" s="1"/>
  <c r="J23" i="3"/>
  <c r="J329" i="3" s="1"/>
  <c r="M23" i="3"/>
  <c r="M329" i="3" s="1"/>
  <c r="N23" i="3"/>
  <c r="N329" i="3" s="1"/>
  <c r="O23" i="3"/>
  <c r="O329" i="3" s="1"/>
  <c r="P23" i="3"/>
  <c r="P329" i="3" s="1"/>
  <c r="Q23" i="3"/>
  <c r="Q329" i="3" s="1"/>
  <c r="R23" i="3"/>
  <c r="S23" i="3"/>
  <c r="T23" i="3"/>
  <c r="U23" i="3"/>
  <c r="V23" i="3"/>
  <c r="D46" i="3"/>
  <c r="E46" i="3"/>
  <c r="F46" i="3"/>
  <c r="G46" i="3"/>
  <c r="H46" i="3"/>
  <c r="I46" i="3"/>
  <c r="J46" i="3"/>
  <c r="L46" i="3"/>
  <c r="M46" i="3"/>
  <c r="N46" i="3"/>
  <c r="O46" i="3"/>
  <c r="P46" i="3"/>
  <c r="Q46" i="3"/>
  <c r="R46" i="3"/>
  <c r="S46" i="3"/>
  <c r="T46" i="3"/>
  <c r="U46" i="3"/>
  <c r="V46" i="3"/>
  <c r="D77" i="3"/>
  <c r="E77" i="3"/>
  <c r="F77" i="3"/>
  <c r="G77" i="3"/>
  <c r="H77" i="3"/>
  <c r="I77" i="3"/>
  <c r="J77" i="3"/>
  <c r="L77" i="3"/>
  <c r="M77" i="3"/>
  <c r="N77" i="3"/>
  <c r="O77" i="3"/>
  <c r="P77" i="3"/>
  <c r="Q77" i="3"/>
  <c r="R77" i="3"/>
  <c r="S77" i="3"/>
  <c r="T77" i="3"/>
  <c r="U77" i="3"/>
  <c r="V77" i="3"/>
  <c r="E323" i="3"/>
  <c r="F323" i="3"/>
  <c r="L323" i="3"/>
  <c r="R323" i="3"/>
  <c r="S323" i="3"/>
  <c r="S325" i="3" s="1"/>
  <c r="S329" i="3" s="1"/>
  <c r="T323" i="3"/>
  <c r="U323" i="3"/>
  <c r="V323" i="3"/>
  <c r="D325" i="3"/>
  <c r="D329" i="3" s="1"/>
  <c r="L325" i="3"/>
  <c r="L327" i="3"/>
  <c r="H270" i="2"/>
  <c r="G270" i="2"/>
  <c r="F270" i="2"/>
  <c r="D270" i="2"/>
  <c r="C270" i="2"/>
  <c r="E270" i="2" s="1"/>
  <c r="H50" i="2"/>
  <c r="G50" i="2"/>
  <c r="F50" i="2"/>
  <c r="E50" i="2"/>
  <c r="D50" i="2"/>
  <c r="C50" i="2"/>
  <c r="H28" i="2"/>
  <c r="G28" i="2"/>
  <c r="F28" i="2"/>
  <c r="F272" i="2" s="1"/>
  <c r="E28" i="2"/>
  <c r="D28" i="2"/>
  <c r="C28" i="2"/>
  <c r="C272" i="2" s="1"/>
  <c r="H14" i="2"/>
  <c r="G14" i="2"/>
  <c r="F14" i="2"/>
  <c r="D14" i="2"/>
  <c r="C14" i="2"/>
  <c r="L329" i="3" l="1"/>
  <c r="T325" i="3"/>
  <c r="T329" i="3" s="1"/>
  <c r="F325" i="3"/>
  <c r="F329" i="3" s="1"/>
  <c r="E14" i="2"/>
  <c r="C274" i="2"/>
  <c r="G272" i="2"/>
  <c r="U325" i="3"/>
  <c r="U329" i="3" s="1"/>
  <c r="V325" i="3"/>
  <c r="V329" i="3" s="1"/>
  <c r="C23" i="3"/>
  <c r="R325" i="3"/>
  <c r="R329" i="3" s="1"/>
  <c r="D272" i="2"/>
  <c r="D274" i="2" s="1"/>
  <c r="H272" i="2"/>
  <c r="E325" i="3"/>
  <c r="E329" i="3" s="1"/>
  <c r="E272" i="2" l="1"/>
  <c r="E274" i="2"/>
  <c r="B43" i="3"/>
  <c r="B25" i="2"/>
  <c r="B69" i="3"/>
  <c r="B42" i="2"/>
  <c r="B314" i="3"/>
  <c r="B255" i="2"/>
  <c r="B306" i="3"/>
  <c r="B247" i="2"/>
  <c r="B286" i="3"/>
  <c r="B239" i="2"/>
  <c r="B278" i="3"/>
  <c r="B231" i="2"/>
  <c r="B270" i="3"/>
  <c r="B218" i="2"/>
  <c r="B262" i="3"/>
  <c r="B210" i="2"/>
  <c r="B254" i="3"/>
  <c r="B202" i="2"/>
  <c r="B234" i="3"/>
  <c r="B194" i="2"/>
  <c r="B226" i="3"/>
  <c r="B181" i="2"/>
  <c r="B218" i="3"/>
  <c r="B173" i="2"/>
  <c r="B210" i="3"/>
  <c r="B165" i="2"/>
  <c r="B198" i="3"/>
  <c r="B148" i="2"/>
  <c r="B178" i="3"/>
  <c r="B140" i="2"/>
  <c r="B170" i="3"/>
  <c r="B132" i="2"/>
  <c r="B162" i="3"/>
  <c r="B119" i="2"/>
  <c r="B154" i="3"/>
  <c r="B111" i="2"/>
  <c r="B146" i="3"/>
  <c r="B103" i="2"/>
  <c r="B86" i="2"/>
  <c r="B122" i="3"/>
  <c r="B78" i="2"/>
  <c r="B114" i="3"/>
  <c r="B102" i="3"/>
  <c r="B66" i="2"/>
  <c r="B265" i="2"/>
  <c r="B319" i="3"/>
  <c r="B21" i="2"/>
  <c r="B39" i="3"/>
  <c r="B42" i="3"/>
  <c r="B24" i="2"/>
  <c r="B35" i="2"/>
  <c r="B62" i="3"/>
  <c r="B63" i="3"/>
  <c r="B36" i="2"/>
  <c r="B68" i="3"/>
  <c r="B41" i="2"/>
  <c r="B47" i="2"/>
  <c r="B74" i="3"/>
  <c r="B246" i="2"/>
  <c r="B305" i="3"/>
  <c r="B242" i="2"/>
  <c r="B289" i="3"/>
  <c r="B238" i="2"/>
  <c r="B285" i="3"/>
  <c r="B234" i="2"/>
  <c r="B281" i="3"/>
  <c r="B230" i="2"/>
  <c r="B277" i="3"/>
  <c r="B221" i="2"/>
  <c r="B273" i="3"/>
  <c r="B217" i="2"/>
  <c r="B269" i="3"/>
  <c r="B213" i="2"/>
  <c r="B265" i="3"/>
  <c r="B209" i="2"/>
  <c r="B261" i="3"/>
  <c r="B205" i="2"/>
  <c r="B257" i="3"/>
  <c r="B201" i="2"/>
  <c r="B253" i="3"/>
  <c r="B197" i="2"/>
  <c r="B237" i="3"/>
  <c r="B188" i="2"/>
  <c r="B233" i="3"/>
  <c r="B184" i="2"/>
  <c r="B229" i="3"/>
  <c r="B180" i="2"/>
  <c r="B225" i="3"/>
  <c r="B176" i="2"/>
  <c r="B221" i="3"/>
  <c r="B172" i="2"/>
  <c r="B217" i="3"/>
  <c r="B168" i="2"/>
  <c r="B213" i="3"/>
  <c r="B164" i="2"/>
  <c r="B209" i="3"/>
  <c r="B160" i="2"/>
  <c r="B205" i="3"/>
  <c r="B151" i="2"/>
  <c r="B201" i="3"/>
  <c r="B147" i="2"/>
  <c r="B185" i="3"/>
  <c r="B143" i="2"/>
  <c r="B181" i="3"/>
  <c r="B139" i="2"/>
  <c r="B177" i="3"/>
  <c r="B135" i="2"/>
  <c r="B173" i="3"/>
  <c r="B131" i="2"/>
  <c r="B169" i="3"/>
  <c r="B127" i="2"/>
  <c r="B165" i="3"/>
  <c r="B118" i="2"/>
  <c r="B161" i="3"/>
  <c r="B114" i="2"/>
  <c r="B157" i="3"/>
  <c r="B153" i="3"/>
  <c r="B110" i="2"/>
  <c r="B149" i="3"/>
  <c r="B106" i="2"/>
  <c r="B133" i="3"/>
  <c r="B102" i="2"/>
  <c r="B129" i="3"/>
  <c r="B98" i="2"/>
  <c r="B125" i="3"/>
  <c r="B94" i="2"/>
  <c r="B121" i="3"/>
  <c r="B85" i="2"/>
  <c r="B117" i="3"/>
  <c r="B81" i="2"/>
  <c r="B113" i="3"/>
  <c r="B77" i="2"/>
  <c r="B109" i="3"/>
  <c r="B73" i="2"/>
  <c r="B105" i="3"/>
  <c r="B69" i="2"/>
  <c r="B101" i="3"/>
  <c r="B65" i="2"/>
  <c r="B97" i="3"/>
  <c r="B61" i="2"/>
  <c r="B322" i="3"/>
  <c r="B268" i="2"/>
  <c r="B318" i="3"/>
  <c r="B264" i="2"/>
  <c r="B126" i="3"/>
  <c r="B95" i="2"/>
  <c r="B110" i="3"/>
  <c r="B74" i="2"/>
  <c r="B62" i="2"/>
  <c r="B98" i="3"/>
  <c r="B250" i="2"/>
  <c r="B309" i="3"/>
  <c r="B40" i="3"/>
  <c r="B22" i="2"/>
  <c r="B41" i="3"/>
  <c r="B23" i="2"/>
  <c r="B39" i="2"/>
  <c r="B66" i="3"/>
  <c r="B67" i="3"/>
  <c r="B40" i="2"/>
  <c r="B72" i="3"/>
  <c r="B45" i="2"/>
  <c r="B75" i="3"/>
  <c r="B48" i="2"/>
  <c r="B312" i="3"/>
  <c r="B253" i="2"/>
  <c r="B308" i="3"/>
  <c r="B249" i="2"/>
  <c r="B304" i="3"/>
  <c r="B245" i="2"/>
  <c r="B288" i="3"/>
  <c r="B241" i="2"/>
  <c r="B284" i="3"/>
  <c r="B237" i="2"/>
  <c r="B280" i="3"/>
  <c r="B233" i="2"/>
  <c r="B276" i="3"/>
  <c r="B229" i="2"/>
  <c r="B272" i="3"/>
  <c r="B220" i="2"/>
  <c r="B268" i="3"/>
  <c r="B216" i="2"/>
  <c r="B264" i="3"/>
  <c r="B212" i="2"/>
  <c r="B260" i="3"/>
  <c r="B208" i="2"/>
  <c r="B256" i="3"/>
  <c r="B204" i="2"/>
  <c r="B252" i="3"/>
  <c r="B200" i="2"/>
  <c r="B236" i="3"/>
  <c r="B196" i="2"/>
  <c r="B232" i="3"/>
  <c r="B187" i="2"/>
  <c r="B228" i="3"/>
  <c r="B183" i="2"/>
  <c r="B224" i="3"/>
  <c r="B179" i="2"/>
  <c r="B220" i="3"/>
  <c r="B175" i="2"/>
  <c r="B216" i="3"/>
  <c r="B171" i="2"/>
  <c r="B212" i="3"/>
  <c r="B167" i="2"/>
  <c r="B208" i="3"/>
  <c r="B163" i="2"/>
  <c r="B204" i="3"/>
  <c r="B154" i="2"/>
  <c r="B200" i="3"/>
  <c r="B150" i="2"/>
  <c r="B184" i="3"/>
  <c r="B146" i="2"/>
  <c r="B180" i="3"/>
  <c r="B142" i="2"/>
  <c r="B176" i="3"/>
  <c r="B138" i="2"/>
  <c r="B172" i="3"/>
  <c r="B134" i="2"/>
  <c r="B168" i="3"/>
  <c r="B130" i="2"/>
  <c r="B164" i="3"/>
  <c r="B126" i="2"/>
  <c r="B160" i="3"/>
  <c r="B117" i="2"/>
  <c r="B156" i="3"/>
  <c r="B113" i="2"/>
  <c r="B109" i="2"/>
  <c r="B152" i="3"/>
  <c r="B148" i="3"/>
  <c r="B105" i="2"/>
  <c r="B101" i="2"/>
  <c r="B132" i="3"/>
  <c r="B97" i="2"/>
  <c r="B128" i="3"/>
  <c r="B93" i="2"/>
  <c r="B124" i="3"/>
  <c r="B84" i="2"/>
  <c r="B120" i="3"/>
  <c r="B80" i="2"/>
  <c r="B116" i="3"/>
  <c r="B112" i="3"/>
  <c r="B76" i="2"/>
  <c r="B72" i="2"/>
  <c r="B108" i="3"/>
  <c r="B104" i="3"/>
  <c r="B68" i="2"/>
  <c r="B64" i="2"/>
  <c r="B100" i="3"/>
  <c r="B96" i="3"/>
  <c r="B60" i="2"/>
  <c r="B267" i="2"/>
  <c r="B321" i="3"/>
  <c r="B263" i="2"/>
  <c r="B317" i="3"/>
  <c r="B64" i="3"/>
  <c r="B37" i="2"/>
  <c r="B73" i="3"/>
  <c r="B46" i="2"/>
  <c r="B310" i="3"/>
  <c r="B251" i="2"/>
  <c r="B302" i="3"/>
  <c r="B243" i="2"/>
  <c r="B282" i="3"/>
  <c r="B235" i="2"/>
  <c r="B274" i="3"/>
  <c r="B222" i="2"/>
  <c r="B266" i="3"/>
  <c r="B214" i="2"/>
  <c r="B258" i="3"/>
  <c r="B206" i="2"/>
  <c r="B250" i="3"/>
  <c r="B198" i="2"/>
  <c r="B230" i="3"/>
  <c r="B185" i="2"/>
  <c r="B222" i="3"/>
  <c r="B177" i="2"/>
  <c r="B214" i="3"/>
  <c r="B169" i="2"/>
  <c r="B206" i="3"/>
  <c r="B161" i="2"/>
  <c r="B202" i="3"/>
  <c r="B152" i="2"/>
  <c r="B182" i="3"/>
  <c r="B144" i="2"/>
  <c r="B174" i="3"/>
  <c r="B136" i="2"/>
  <c r="B166" i="3"/>
  <c r="B128" i="2"/>
  <c r="B158" i="3"/>
  <c r="B115" i="2"/>
  <c r="B107" i="2"/>
  <c r="B150" i="3"/>
  <c r="B99" i="2"/>
  <c r="B130" i="3"/>
  <c r="B118" i="3"/>
  <c r="B82" i="2"/>
  <c r="B70" i="2"/>
  <c r="B106" i="3"/>
  <c r="B256" i="2"/>
  <c r="B315" i="3"/>
  <c r="B254" i="2"/>
  <c r="B313" i="3"/>
  <c r="B44" i="3"/>
  <c r="B26" i="2"/>
  <c r="B65" i="3"/>
  <c r="B38" i="2"/>
  <c r="B43" i="2"/>
  <c r="B70" i="3"/>
  <c r="B71" i="3"/>
  <c r="B44" i="2"/>
  <c r="B94" i="3"/>
  <c r="B58" i="2"/>
  <c r="B252" i="2"/>
  <c r="B311" i="3"/>
  <c r="B248" i="2"/>
  <c r="B307" i="3"/>
  <c r="B244" i="2"/>
  <c r="B303" i="3"/>
  <c r="B240" i="2"/>
  <c r="B287" i="3"/>
  <c r="B236" i="2"/>
  <c r="B283" i="3"/>
  <c r="B232" i="2"/>
  <c r="B279" i="3"/>
  <c r="B228" i="2"/>
  <c r="B275" i="3"/>
  <c r="B219" i="2"/>
  <c r="B271" i="3"/>
  <c r="B215" i="2"/>
  <c r="B267" i="3"/>
  <c r="B211" i="2"/>
  <c r="B263" i="3"/>
  <c r="B207" i="2"/>
  <c r="B259" i="3"/>
  <c r="B203" i="2"/>
  <c r="B255" i="3"/>
  <c r="B199" i="2"/>
  <c r="B251" i="3"/>
  <c r="B195" i="2"/>
  <c r="B235" i="3"/>
  <c r="B186" i="2"/>
  <c r="B231" i="3"/>
  <c r="B182" i="2"/>
  <c r="B227" i="3"/>
  <c r="B178" i="2"/>
  <c r="B223" i="3"/>
  <c r="B174" i="2"/>
  <c r="B219" i="3"/>
  <c r="B170" i="2"/>
  <c r="B215" i="3"/>
  <c r="B166" i="2"/>
  <c r="B211" i="3"/>
  <c r="B162" i="2"/>
  <c r="B207" i="3"/>
  <c r="B153" i="2"/>
  <c r="B203" i="3"/>
  <c r="B149" i="2"/>
  <c r="B199" i="3"/>
  <c r="B145" i="2"/>
  <c r="B183" i="3"/>
  <c r="B141" i="2"/>
  <c r="B179" i="3"/>
  <c r="B137" i="2"/>
  <c r="B175" i="3"/>
  <c r="B133" i="2"/>
  <c r="B171" i="3"/>
  <c r="B129" i="2"/>
  <c r="B167" i="3"/>
  <c r="B120" i="2"/>
  <c r="B163" i="3"/>
  <c r="B159" i="3"/>
  <c r="B116" i="2"/>
  <c r="B155" i="3"/>
  <c r="B112" i="2"/>
  <c r="B151" i="3"/>
  <c r="B108" i="2"/>
  <c r="B147" i="3"/>
  <c r="B104" i="2"/>
  <c r="B131" i="3"/>
  <c r="B100" i="2"/>
  <c r="B127" i="3"/>
  <c r="B96" i="2"/>
  <c r="B123" i="3"/>
  <c r="B92" i="2"/>
  <c r="B119" i="3"/>
  <c r="B83" i="2"/>
  <c r="B115" i="3"/>
  <c r="B79" i="2"/>
  <c r="B111" i="3"/>
  <c r="B75" i="2"/>
  <c r="B107" i="3"/>
  <c r="B71" i="2"/>
  <c r="B103" i="3"/>
  <c r="B67" i="2"/>
  <c r="B99" i="3"/>
  <c r="B63" i="2"/>
  <c r="B95" i="3"/>
  <c r="B59" i="2"/>
  <c r="B320" i="3"/>
  <c r="B266" i="2"/>
  <c r="B316" i="3"/>
  <c r="B262" i="2"/>
  <c r="B12" i="2"/>
  <c r="B21" i="3"/>
  <c r="L21" i="3" s="1"/>
  <c r="B20" i="3"/>
  <c r="L20" i="3" s="1"/>
  <c r="B11" i="2"/>
  <c r="B19" i="3"/>
  <c r="L19" i="3" s="1"/>
  <c r="B10" i="2"/>
  <c r="B8" i="2"/>
  <c r="B17" i="3"/>
  <c r="L17" i="3" s="1"/>
  <c r="B16" i="3"/>
  <c r="L16" i="3" s="1"/>
  <c r="B7" i="2"/>
  <c r="B18" i="3"/>
  <c r="L18" i="3" s="1"/>
  <c r="B9" i="2"/>
  <c r="L167" i="3" l="1"/>
  <c r="L183" i="3"/>
  <c r="L211" i="3"/>
  <c r="L227" i="3"/>
  <c r="L255" i="3"/>
  <c r="L271" i="3"/>
  <c r="L287" i="3"/>
  <c r="L315" i="3"/>
  <c r="L100" i="3"/>
  <c r="L116" i="3"/>
  <c r="L124" i="3"/>
  <c r="L152" i="3"/>
  <c r="L157" i="3"/>
  <c r="L173" i="3"/>
  <c r="L201" i="3"/>
  <c r="L217" i="3"/>
  <c r="L233" i="3"/>
  <c r="L253" i="3"/>
  <c r="L269" i="3"/>
  <c r="L285" i="3"/>
  <c r="L39" i="3"/>
  <c r="L99" i="3"/>
  <c r="L115" i="3"/>
  <c r="L131" i="3"/>
  <c r="L159" i="3"/>
  <c r="L182" i="3"/>
  <c r="L222" i="3"/>
  <c r="L266" i="3"/>
  <c r="L310" i="3"/>
  <c r="L160" i="3"/>
  <c r="L184" i="3"/>
  <c r="L204" i="3"/>
  <c r="L220" i="3"/>
  <c r="L236" i="3"/>
  <c r="L264" i="3"/>
  <c r="L280" i="3"/>
  <c r="L308" i="3"/>
  <c r="L67" i="3"/>
  <c r="L110" i="3"/>
  <c r="L97" i="3"/>
  <c r="L121" i="3"/>
  <c r="L149" i="3"/>
  <c r="L170" i="3"/>
  <c r="L218" i="3"/>
  <c r="L278" i="3"/>
  <c r="L69" i="3"/>
  <c r="L163" i="3"/>
  <c r="L171" i="3"/>
  <c r="L179" i="3"/>
  <c r="L199" i="3"/>
  <c r="L207" i="3"/>
  <c r="L215" i="3"/>
  <c r="L223" i="3"/>
  <c r="L231" i="3"/>
  <c r="L251" i="3"/>
  <c r="L259" i="3"/>
  <c r="L267" i="3"/>
  <c r="L275" i="3"/>
  <c r="L283" i="3"/>
  <c r="L303" i="3"/>
  <c r="L311" i="3"/>
  <c r="L313" i="3"/>
  <c r="L106" i="3"/>
  <c r="L130" i="3"/>
  <c r="L317" i="3"/>
  <c r="L120" i="3"/>
  <c r="L128" i="3"/>
  <c r="L66" i="3"/>
  <c r="L98" i="3"/>
  <c r="L161" i="3"/>
  <c r="L169" i="3"/>
  <c r="L177" i="3"/>
  <c r="L185" i="3"/>
  <c r="L205" i="3"/>
  <c r="L213" i="3"/>
  <c r="L221" i="3"/>
  <c r="L229" i="3"/>
  <c r="L237" i="3"/>
  <c r="L257" i="3"/>
  <c r="L265" i="3"/>
  <c r="L273" i="3"/>
  <c r="L281" i="3"/>
  <c r="L289" i="3"/>
  <c r="L74" i="3"/>
  <c r="L319" i="3"/>
  <c r="L114" i="3"/>
  <c r="L175" i="3"/>
  <c r="L203" i="3"/>
  <c r="L219" i="3"/>
  <c r="L235" i="3"/>
  <c r="L263" i="3"/>
  <c r="L279" i="3"/>
  <c r="L307" i="3"/>
  <c r="L70" i="3"/>
  <c r="L150" i="3"/>
  <c r="L321" i="3"/>
  <c r="L108" i="3"/>
  <c r="L132" i="3"/>
  <c r="L309" i="3"/>
  <c r="L165" i="3"/>
  <c r="L181" i="3"/>
  <c r="L209" i="3"/>
  <c r="L225" i="3"/>
  <c r="L261" i="3"/>
  <c r="L277" i="3"/>
  <c r="L305" i="3"/>
  <c r="L62" i="3"/>
  <c r="L122" i="3"/>
  <c r="L320" i="3"/>
  <c r="L107" i="3"/>
  <c r="L123" i="3"/>
  <c r="L151" i="3"/>
  <c r="L94" i="3"/>
  <c r="L44" i="3"/>
  <c r="L118" i="3"/>
  <c r="L166" i="3"/>
  <c r="L206" i="3"/>
  <c r="L250" i="3"/>
  <c r="L282" i="3"/>
  <c r="L64" i="3"/>
  <c r="L168" i="3"/>
  <c r="L176" i="3"/>
  <c r="L212" i="3"/>
  <c r="L228" i="3"/>
  <c r="L256" i="3"/>
  <c r="L272" i="3"/>
  <c r="L288" i="3"/>
  <c r="L75" i="3"/>
  <c r="L41" i="3"/>
  <c r="L318" i="3"/>
  <c r="L105" i="3"/>
  <c r="L113" i="3"/>
  <c r="L129" i="3"/>
  <c r="L68" i="3"/>
  <c r="L102" i="3"/>
  <c r="L154" i="3"/>
  <c r="L198" i="3"/>
  <c r="L234" i="3"/>
  <c r="L262" i="3"/>
  <c r="L306" i="3"/>
  <c r="L316" i="3"/>
  <c r="L95" i="3"/>
  <c r="L103" i="3"/>
  <c r="L111" i="3"/>
  <c r="L119" i="3"/>
  <c r="L127" i="3"/>
  <c r="L147" i="3"/>
  <c r="L155" i="3"/>
  <c r="L71" i="3"/>
  <c r="L65" i="3"/>
  <c r="L158" i="3"/>
  <c r="L174" i="3"/>
  <c r="L202" i="3"/>
  <c r="L214" i="3"/>
  <c r="L230" i="3"/>
  <c r="L258" i="3"/>
  <c r="L274" i="3"/>
  <c r="L302" i="3"/>
  <c r="L73" i="3"/>
  <c r="L96" i="3"/>
  <c r="L104" i="3"/>
  <c r="L112" i="3"/>
  <c r="L148" i="3"/>
  <c r="L156" i="3"/>
  <c r="L164" i="3"/>
  <c r="L172" i="3"/>
  <c r="L180" i="3"/>
  <c r="L200" i="3"/>
  <c r="L208" i="3"/>
  <c r="L216" i="3"/>
  <c r="L224" i="3"/>
  <c r="L232" i="3"/>
  <c r="L252" i="3"/>
  <c r="L260" i="3"/>
  <c r="L268" i="3"/>
  <c r="L276" i="3"/>
  <c r="L284" i="3"/>
  <c r="L304" i="3"/>
  <c r="L312" i="3"/>
  <c r="L72" i="3"/>
  <c r="L40" i="3"/>
  <c r="L126" i="3"/>
  <c r="L322" i="3"/>
  <c r="L101" i="3"/>
  <c r="L109" i="3"/>
  <c r="L117" i="3"/>
  <c r="L125" i="3"/>
  <c r="L133" i="3"/>
  <c r="L153" i="3"/>
  <c r="L63" i="3"/>
  <c r="L42" i="3"/>
  <c r="L146" i="3"/>
  <c r="L162" i="3"/>
  <c r="L178" i="3"/>
  <c r="L210" i="3"/>
  <c r="L226" i="3"/>
  <c r="L254" i="3"/>
  <c r="L270" i="3"/>
  <c r="L286" i="3"/>
  <c r="L314" i="3"/>
  <c r="L43" i="3"/>
  <c r="C111" i="3" l="1"/>
  <c r="C156" i="3"/>
  <c r="C154" i="3"/>
  <c r="C181" i="3"/>
  <c r="C313" i="3"/>
  <c r="C129" i="3"/>
  <c r="C285" i="3"/>
  <c r="C302" i="3"/>
  <c r="C304" i="3"/>
  <c r="C262" i="3"/>
  <c r="C286" i="3"/>
  <c r="C236" i="3"/>
  <c r="C282" i="3"/>
  <c r="C167" i="3"/>
  <c r="C263" i="3"/>
  <c r="C258" i="3"/>
  <c r="C284" i="3"/>
  <c r="C185" i="3"/>
  <c r="C312" i="3"/>
  <c r="C146" i="3"/>
  <c r="C198" i="3"/>
  <c r="C147" i="3"/>
  <c r="C215" i="3"/>
  <c r="C259" i="3"/>
  <c r="C112" i="3"/>
  <c r="C99" i="3"/>
  <c r="C119" i="3"/>
  <c r="C159" i="3"/>
  <c r="C207" i="3"/>
  <c r="C303" i="3"/>
  <c r="C206" i="3"/>
  <c r="C108" i="3"/>
  <c r="C132" i="3"/>
  <c r="C160" i="3"/>
  <c r="C176" i="3"/>
  <c r="C204" i="3"/>
  <c r="C260" i="3"/>
  <c r="C276" i="3"/>
  <c r="C114" i="3"/>
  <c r="C166" i="3"/>
  <c r="C97" i="3"/>
  <c r="C117" i="3"/>
  <c r="C149" i="3"/>
  <c r="C169" i="3"/>
  <c r="C201" i="3"/>
  <c r="C221" i="3"/>
  <c r="C281" i="3"/>
  <c r="C174" i="3"/>
  <c r="C253" i="3"/>
  <c r="C266" i="3"/>
  <c r="C158" i="3"/>
  <c r="C314" i="3"/>
  <c r="C151" i="3"/>
  <c r="C227" i="3"/>
  <c r="C279" i="3"/>
  <c r="C228" i="3"/>
  <c r="C237" i="3"/>
  <c r="C118" i="3"/>
  <c r="C127" i="3"/>
  <c r="C251" i="3"/>
  <c r="C203" i="3"/>
  <c r="C182" i="3"/>
  <c r="C124" i="3"/>
  <c r="C200" i="3"/>
  <c r="C272" i="3"/>
  <c r="C226" i="3"/>
  <c r="C133" i="3"/>
  <c r="C217" i="3"/>
  <c r="C254" i="3"/>
  <c r="C225" i="3"/>
  <c r="C261" i="3"/>
  <c r="C305" i="3"/>
  <c r="C104" i="3"/>
  <c r="C270" i="3"/>
  <c r="C306" i="3"/>
  <c r="C280" i="3"/>
  <c r="C208" i="3"/>
  <c r="C175" i="3"/>
  <c r="C211" i="3"/>
  <c r="C235" i="3"/>
  <c r="C271" i="3"/>
  <c r="C307" i="3"/>
  <c r="C308" i="3"/>
  <c r="C214" i="3"/>
  <c r="C128" i="3"/>
  <c r="C102" i="3"/>
  <c r="C95" i="3"/>
  <c r="C179" i="3"/>
  <c r="C267" i="3"/>
  <c r="C103" i="3"/>
  <c r="C123" i="3"/>
  <c r="C163" i="3"/>
  <c r="C231" i="3"/>
  <c r="C311" i="3"/>
  <c r="C234" i="3"/>
  <c r="C116" i="3"/>
  <c r="C148" i="3"/>
  <c r="C164" i="3"/>
  <c r="C180" i="3"/>
  <c r="C216" i="3"/>
  <c r="C264" i="3"/>
  <c r="C288" i="3"/>
  <c r="C122" i="3"/>
  <c r="C178" i="3"/>
  <c r="C101" i="3"/>
  <c r="C121" i="3"/>
  <c r="C157" i="3"/>
  <c r="C173" i="3"/>
  <c r="C209" i="3"/>
  <c r="C229" i="3"/>
  <c r="C289" i="3"/>
  <c r="C210" i="3"/>
  <c r="C105" i="3"/>
  <c r="C277" i="3"/>
  <c r="C252" i="3"/>
  <c r="C278" i="3"/>
  <c r="C250" i="3"/>
  <c r="C183" i="3"/>
  <c r="C255" i="3"/>
  <c r="C94" i="3"/>
  <c r="C153" i="3"/>
  <c r="C170" i="3"/>
  <c r="C275" i="3"/>
  <c r="C155" i="3"/>
  <c r="C287" i="3"/>
  <c r="C100" i="3"/>
  <c r="C172" i="3"/>
  <c r="C256" i="3"/>
  <c r="C106" i="3"/>
  <c r="C113" i="3"/>
  <c r="C165" i="3"/>
  <c r="C265" i="3"/>
  <c r="C233" i="3"/>
  <c r="C269" i="3"/>
  <c r="C230" i="3"/>
  <c r="C150" i="3"/>
  <c r="C273" i="3"/>
  <c r="C115" i="3"/>
  <c r="C219" i="3"/>
  <c r="C222" i="3"/>
  <c r="C310" i="3"/>
  <c r="C212" i="3"/>
  <c r="C274" i="3"/>
  <c r="C205" i="3"/>
  <c r="C232" i="3"/>
  <c r="C110" i="3"/>
  <c r="C162" i="3"/>
  <c r="C199" i="3"/>
  <c r="C223" i="3"/>
  <c r="C224" i="3"/>
  <c r="C107" i="3"/>
  <c r="C131" i="3"/>
  <c r="C171" i="3"/>
  <c r="C283" i="3"/>
  <c r="C130" i="3"/>
  <c r="C96" i="3"/>
  <c r="C120" i="3"/>
  <c r="C152" i="3"/>
  <c r="C168" i="3"/>
  <c r="C184" i="3"/>
  <c r="C220" i="3"/>
  <c r="C268" i="3"/>
  <c r="C98" i="3"/>
  <c r="C126" i="3"/>
  <c r="C202" i="3"/>
  <c r="C109" i="3"/>
  <c r="C125" i="3"/>
  <c r="C161" i="3"/>
  <c r="C177" i="3"/>
  <c r="C213" i="3"/>
  <c r="C257" i="3"/>
  <c r="C309" i="3"/>
  <c r="C218" i="3"/>
  <c r="C322" i="3" l="1"/>
  <c r="C315" i="3"/>
  <c r="C320" i="3"/>
  <c r="C319" i="3"/>
  <c r="C317" i="3" l="1"/>
  <c r="C318" i="3"/>
  <c r="C316" i="3"/>
  <c r="C321" i="3"/>
  <c r="C323" i="3" l="1"/>
  <c r="C41" i="3" l="1"/>
  <c r="C70" i="3"/>
  <c r="C74" i="3"/>
  <c r="C44" i="3"/>
  <c r="C75" i="3"/>
  <c r="C39" i="3"/>
  <c r="C67" i="3"/>
  <c r="C64" i="3"/>
  <c r="C42" i="3"/>
  <c r="C66" i="3"/>
  <c r="C71" i="3"/>
  <c r="C68" i="3"/>
  <c r="C65" i="3"/>
  <c r="C69" i="3"/>
  <c r="C43" i="3"/>
  <c r="C63" i="3"/>
  <c r="C40" i="3"/>
  <c r="C72" i="3"/>
  <c r="C62" i="3"/>
  <c r="C73" i="3"/>
  <c r="C46" i="3" l="1"/>
  <c r="C77" i="3"/>
  <c r="C327" i="3" l="1"/>
  <c r="C325" i="3"/>
</calcChain>
</file>

<file path=xl/sharedStrings.xml><?xml version="1.0" encoding="utf-8"?>
<sst xmlns="http://schemas.openxmlformats.org/spreadsheetml/2006/main" count="991" uniqueCount="103">
  <si>
    <t>Employer</t>
  </si>
  <si>
    <t>State</t>
  </si>
  <si>
    <t>Code</t>
  </si>
  <si>
    <t>Contributions</t>
  </si>
  <si>
    <t>Total</t>
  </si>
  <si>
    <t>Allocation Percentage</t>
  </si>
  <si>
    <t>University Employers</t>
  </si>
  <si>
    <t>Total University Contributions</t>
  </si>
  <si>
    <t>Non-University Employers</t>
  </si>
  <si>
    <t>State Agencies</t>
  </si>
  <si>
    <t>Local School Districts</t>
  </si>
  <si>
    <t>and Educational Cooperatives</t>
  </si>
  <si>
    <t xml:space="preserve"> </t>
  </si>
  <si>
    <t>State's Proportionate Share of Outflows/Inflows</t>
  </si>
  <si>
    <t>Expense</t>
  </si>
  <si>
    <t>Support</t>
  </si>
  <si>
    <t>Resources</t>
  </si>
  <si>
    <t>Investments</t>
  </si>
  <si>
    <t>Assumptions</t>
  </si>
  <si>
    <t>Experience</t>
  </si>
  <si>
    <t>Liability</t>
  </si>
  <si>
    <t>Total Pension</t>
  </si>
  <si>
    <t>Share of</t>
  </si>
  <si>
    <t>Pension</t>
  </si>
  <si>
    <t>of</t>
  </si>
  <si>
    <t>Pension Plan</t>
  </si>
  <si>
    <t>Change of</t>
  </si>
  <si>
    <t>and Actual</t>
  </si>
  <si>
    <t>Net Pension</t>
  </si>
  <si>
    <t>and Proportionate</t>
  </si>
  <si>
    <t>Plan</t>
  </si>
  <si>
    <t>Revenue</t>
  </si>
  <si>
    <t>Inflows</t>
  </si>
  <si>
    <t>Earnings on</t>
  </si>
  <si>
    <t>Expected</t>
  </si>
  <si>
    <t>Outflows</t>
  </si>
  <si>
    <t>Net</t>
  </si>
  <si>
    <t>Deferred</t>
  </si>
  <si>
    <t>Investment</t>
  </si>
  <si>
    <t>Between</t>
  </si>
  <si>
    <t>Proportionate</t>
  </si>
  <si>
    <t>Differences</t>
  </si>
  <si>
    <t>Difference</t>
  </si>
  <si>
    <t>State's</t>
  </si>
  <si>
    <t>Employer's</t>
  </si>
  <si>
    <t>Projected</t>
  </si>
  <si>
    <t>and Differences</t>
  </si>
  <si>
    <t>Proportion</t>
  </si>
  <si>
    <t>Net Difference</t>
  </si>
  <si>
    <t>from Changes in</t>
  </si>
  <si>
    <t>Changes in</t>
  </si>
  <si>
    <t>Deferred Amounts</t>
  </si>
  <si>
    <t>Deferred Inflows of Resources</t>
  </si>
  <si>
    <t>Deferred Outflows of Resources</t>
  </si>
  <si>
    <t>Total - State Agencies</t>
  </si>
  <si>
    <t>Total - Other Employers</t>
  </si>
  <si>
    <t>Total University</t>
  </si>
  <si>
    <t>State's Proportionate Share of NPL - Non-University</t>
  </si>
  <si>
    <t>Education Professional Standards Board</t>
  </si>
  <si>
    <t>Department of Corrections</t>
  </si>
  <si>
    <t>Department of Education</t>
  </si>
  <si>
    <t>School for the Deaf</t>
  </si>
  <si>
    <t>School for the Blind</t>
  </si>
  <si>
    <t>Department for Vocational Rehabilitation</t>
  </si>
  <si>
    <t>Office of Secretary of Workforce Investment</t>
  </si>
  <si>
    <t>Office of Career and Technical Education</t>
  </si>
  <si>
    <t>Adult Council on Post Secondary Education</t>
  </si>
  <si>
    <t>Technical Education District - Hazard</t>
  </si>
  <si>
    <t>Technical Education District - Frankfort</t>
  </si>
  <si>
    <t>Technical Education District - Elizabethtown</t>
  </si>
  <si>
    <t>Technical Education District - Bowling Green</t>
  </si>
  <si>
    <t>Technical Education District - Madisonville</t>
  </si>
  <si>
    <t>Jefferson County Teachers' Association</t>
  </si>
  <si>
    <t>KY Academic Association</t>
  </si>
  <si>
    <t>KY Education Association</t>
  </si>
  <si>
    <t>KY School Boards Association</t>
  </si>
  <si>
    <t>KY High School Athletic Association</t>
  </si>
  <si>
    <t>KCTCS CENTRAL OFFICE</t>
  </si>
  <si>
    <t>State's Proportionate Share of NPL - University</t>
  </si>
  <si>
    <t>KCTCS Central Office - University</t>
  </si>
  <si>
    <t>Western Kentucky University</t>
  </si>
  <si>
    <t>Murray State University</t>
  </si>
  <si>
    <t>Morehead State University</t>
  </si>
  <si>
    <t>Kentucky State University</t>
  </si>
  <si>
    <t>Eastern Kentucky University</t>
  </si>
  <si>
    <t>Thereafter</t>
  </si>
  <si>
    <t>Future Plan Years Ending June 30,</t>
  </si>
  <si>
    <t>Recognition of Existing Deferred Outflows (Inflows) of Resources for</t>
  </si>
  <si>
    <t>Plus 1% - 8.50%</t>
  </si>
  <si>
    <t>Less 1% - 6.50%</t>
  </si>
  <si>
    <t>NPL Sensitivity</t>
  </si>
  <si>
    <t>Schedule of Employer Allocations - Retirement Annuity Trust</t>
  </si>
  <si>
    <t>Other Employers</t>
  </si>
  <si>
    <t>Total Other</t>
  </si>
  <si>
    <t>Total State Agencies</t>
  </si>
  <si>
    <t>Schedules of Pension Amounts by Employer in Retirement Annuity Trust</t>
  </si>
  <si>
    <t>Total - Local School Districts and Educational Cooperatives</t>
  </si>
  <si>
    <t>Schedule of Remaining Deferred Outflows and (Inflows) in Retirement Annuity Trust</t>
  </si>
  <si>
    <t>Total Non University Employers</t>
  </si>
  <si>
    <t>Total University Employers</t>
  </si>
  <si>
    <t>Total Non-University Contributions</t>
  </si>
  <si>
    <t>Total University and Non-University Contributions</t>
  </si>
  <si>
    <t>Total University and Non-University Employers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</si>
</sst>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_(* #,##0_);_(* \(#,##0\);_(* &quot;-&quot;??_);_(@_)"/>
    <numFmt numFmtId="167" formatCode="_(&quot;$&quot;* #,##0_);_(&quot;$&quot;* \(#,##0\);_(&quot;$&quot;* &quot;0&quot;_);_(@_)"/>
    <numFmt numFmtId="168" formatCode="[$-409]mmmm\ d\,\ yyyy;@"/>
    <numFmt numFmtId="169" formatCode="0.000000%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u val="singleAccounting"/>
      <sz val="11"/>
      <name val="Times New Roman"/>
      <family val="1"/>
    </font>
    <font>
      <sz val="10"/>
      <name val="Arial"/>
    </font>
    <font>
      <b/>
      <u/>
      <sz val="11"/>
      <name val="Times New Roman"/>
      <family val="1"/>
    </font>
    <font>
      <sz val="9"/>
      <name val="Times New Roman"/>
      <family val="1"/>
    </font>
    <font>
      <b/>
      <i/>
      <u val="singleAccounting"/>
      <sz val="9"/>
      <name val="Times New Roman"/>
      <family val="1"/>
    </font>
    <font>
      <sz val="11"/>
      <color theme="1"/>
      <name val="Times New Roman"/>
      <family val="1"/>
    </font>
    <font>
      <u/>
      <sz val="11"/>
      <name val="Times New Roman"/>
      <family val="1"/>
    </font>
    <font>
      <b/>
      <sz val="11"/>
      <color theme="0"/>
      <name val="Times New Roman"/>
      <family val="1"/>
    </font>
    <font>
      <b/>
      <i/>
      <u val="singleAccounting"/>
      <sz val="11"/>
      <color theme="0"/>
      <name val="Times New Roman"/>
      <family val="1"/>
    </font>
    <font>
      <b/>
      <u val="singleAccounting"/>
      <sz val="11"/>
      <color theme="0"/>
      <name val="Times New Roman"/>
      <family val="1"/>
    </font>
    <font>
      <b/>
      <i/>
      <u val="singleAccounting"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u/>
      <sz val="9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0"/>
      <name val="Times New Roman"/>
      <family val="1"/>
    </font>
    <font>
      <b/>
      <u/>
      <sz val="8"/>
      <color theme="0"/>
      <name val="Times New Roman"/>
      <family val="1"/>
    </font>
    <font>
      <b/>
      <i/>
      <u val="singleAccounting"/>
      <sz val="8"/>
      <color theme="1"/>
      <name val="Times New Roman"/>
      <family val="1"/>
    </font>
    <font>
      <u val="singleAccounting"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 val="double"/>
      <sz val="8"/>
      <color theme="1"/>
      <name val="Times New Roman"/>
      <family val="1"/>
    </font>
    <font>
      <u val="doubleAccounting"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b/>
      <u/>
      <sz val="9"/>
      <color theme="0"/>
      <name val="Times New Roman"/>
      <family val="1"/>
    </font>
    <font>
      <b/>
      <i/>
      <u val="singleAccounting"/>
      <sz val="9"/>
      <color theme="1"/>
      <name val="Times New Roman"/>
      <family val="1"/>
    </font>
    <font>
      <sz val="9"/>
      <color theme="1"/>
      <name val="Times New Roman"/>
      <family val="1"/>
    </font>
    <font>
      <u val="singleAccounting"/>
      <sz val="9"/>
      <color theme="1"/>
      <name val="Times New Roman"/>
      <family val="1"/>
    </font>
    <font>
      <u val="singleAccounting"/>
      <sz val="9"/>
      <name val="Times New Roman"/>
      <family val="1"/>
    </font>
    <font>
      <sz val="11"/>
      <color theme="1"/>
      <name val="Calibri"/>
      <family val="2"/>
      <scheme val="minor"/>
    </font>
    <font>
      <u val="doubleAccounting"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theme="0"/>
      </left>
      <right style="double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theme="0"/>
      </right>
      <top style="double">
        <color auto="1"/>
      </top>
      <bottom/>
      <diagonal/>
    </border>
    <border>
      <left style="thin">
        <color theme="0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39" fillId="0" borderId="0" applyFont="0" applyFill="0" applyBorder="0" applyAlignment="0" applyProtection="0"/>
  </cellStyleXfs>
  <cellXfs count="250">
    <xf numFmtId="0" fontId="0" fillId="0" borderId="0" xfId="0"/>
    <xf numFmtId="44" fontId="2" fillId="0" borderId="0" xfId="1" applyNumberFormat="1" applyFont="1"/>
    <xf numFmtId="44" fontId="3" fillId="0" borderId="0" xfId="1" applyNumberFormat="1" applyFont="1"/>
    <xf numFmtId="0" fontId="4" fillId="0" borderId="0" xfId="1" applyFont="1"/>
    <xf numFmtId="44" fontId="3" fillId="3" borderId="7" xfId="1" applyNumberFormat="1" applyFont="1" applyFill="1" applyBorder="1" applyAlignment="1">
      <alignment horizontal="left"/>
    </xf>
    <xf numFmtId="166" fontId="5" fillId="3" borderId="7" xfId="3" applyNumberFormat="1" applyFont="1" applyFill="1" applyBorder="1"/>
    <xf numFmtId="44" fontId="3" fillId="3" borderId="7" xfId="1" applyNumberFormat="1" applyFont="1" applyFill="1" applyBorder="1"/>
    <xf numFmtId="165" fontId="3" fillId="3" borderId="8" xfId="1" applyNumberFormat="1" applyFont="1" applyFill="1" applyBorder="1"/>
    <xf numFmtId="166" fontId="3" fillId="0" borderId="0" xfId="3" applyNumberFormat="1" applyFont="1"/>
    <xf numFmtId="165" fontId="3" fillId="0" borderId="0" xfId="1" applyNumberFormat="1" applyFont="1"/>
    <xf numFmtId="164" fontId="3" fillId="0" borderId="0" xfId="1" applyNumberFormat="1" applyFont="1"/>
    <xf numFmtId="0" fontId="7" fillId="3" borderId="0" xfId="6" applyFont="1" applyFill="1"/>
    <xf numFmtId="0" fontId="7" fillId="3" borderId="38" xfId="6" applyFont="1" applyFill="1" applyBorder="1"/>
    <xf numFmtId="0" fontId="7" fillId="3" borderId="2" xfId="6" applyFont="1" applyFill="1" applyBorder="1"/>
    <xf numFmtId="44" fontId="3" fillId="3" borderId="0" xfId="7" applyNumberFormat="1" applyFont="1" applyFill="1"/>
    <xf numFmtId="0" fontId="8" fillId="0" borderId="0" xfId="1" applyFont="1"/>
    <xf numFmtId="44" fontId="9" fillId="0" borderId="0" xfId="1" applyNumberFormat="1" applyFont="1"/>
    <xf numFmtId="44" fontId="8" fillId="0" borderId="0" xfId="1" applyNumberFormat="1" applyFont="1"/>
    <xf numFmtId="0" fontId="8" fillId="3" borderId="6" xfId="1" applyFont="1" applyFill="1" applyBorder="1"/>
    <xf numFmtId="44" fontId="8" fillId="3" borderId="7" xfId="1" applyNumberFormat="1" applyFont="1" applyFill="1" applyBorder="1"/>
    <xf numFmtId="164" fontId="8" fillId="3" borderId="7" xfId="4" applyNumberFormat="1" applyFont="1" applyFill="1" applyBorder="1"/>
    <xf numFmtId="165" fontId="8" fillId="3" borderId="7" xfId="2" applyNumberFormat="1" applyFont="1" applyFill="1" applyBorder="1"/>
    <xf numFmtId="165" fontId="8" fillId="3" borderId="7" xfId="1" applyNumberFormat="1" applyFont="1" applyFill="1" applyBorder="1"/>
    <xf numFmtId="165" fontId="8" fillId="3" borderId="7" xfId="1" applyNumberFormat="1" applyFont="1" applyFill="1" applyBorder="1" applyAlignment="1">
      <alignment horizontal="right" indent="1"/>
    </xf>
    <xf numFmtId="44" fontId="8" fillId="3" borderId="7" xfId="1" applyNumberFormat="1" applyFont="1" applyFill="1" applyBorder="1" applyAlignment="1">
      <alignment horizontal="right" indent="1"/>
    </xf>
    <xf numFmtId="44" fontId="8" fillId="3" borderId="8" xfId="1" applyNumberFormat="1" applyFont="1" applyFill="1" applyBorder="1" applyAlignment="1">
      <alignment horizontal="right" indent="1"/>
    </xf>
    <xf numFmtId="44" fontId="8" fillId="0" borderId="0" xfId="1" applyNumberFormat="1" applyFont="1" applyBorder="1"/>
    <xf numFmtId="164" fontId="8" fillId="0" borderId="0" xfId="4" applyNumberFormat="1" applyFont="1" applyBorder="1"/>
    <xf numFmtId="165" fontId="8" fillId="0" borderId="0" xfId="2" applyNumberFormat="1" applyFont="1" applyBorder="1"/>
    <xf numFmtId="165" fontId="8" fillId="0" borderId="0" xfId="1" applyNumberFormat="1" applyFont="1" applyBorder="1"/>
    <xf numFmtId="44" fontId="3" fillId="3" borderId="4" xfId="1" applyNumberFormat="1" applyFont="1" applyFill="1" applyBorder="1" applyAlignment="1">
      <alignment horizontal="center"/>
    </xf>
    <xf numFmtId="44" fontId="3" fillId="3" borderId="0" xfId="1" applyNumberFormat="1" applyFont="1" applyFill="1" applyAlignment="1">
      <alignment horizontal="center"/>
    </xf>
    <xf numFmtId="44" fontId="3" fillId="3" borderId="0" xfId="1" applyNumberFormat="1" applyFont="1" applyFill="1" applyAlignment="1">
      <alignment horizontal="right" indent="1"/>
    </xf>
    <xf numFmtId="44" fontId="3" fillId="3" borderId="5" xfId="1" applyNumberFormat="1" applyFont="1" applyFill="1" applyBorder="1" applyAlignment="1">
      <alignment horizontal="right" indent="1"/>
    </xf>
    <xf numFmtId="0" fontId="3" fillId="0" borderId="0" xfId="1" applyFont="1"/>
    <xf numFmtId="0" fontId="10" fillId="3" borderId="4" xfId="1" applyFont="1" applyFill="1" applyBorder="1" applyAlignment="1">
      <alignment horizontal="center"/>
    </xf>
    <xf numFmtId="44" fontId="3" fillId="3" borderId="0" xfId="1" applyNumberFormat="1" applyFont="1" applyFill="1" applyAlignment="1">
      <alignment horizontal="left"/>
    </xf>
    <xf numFmtId="164" fontId="3" fillId="3" borderId="0" xfId="1" applyNumberFormat="1" applyFont="1" applyFill="1"/>
    <xf numFmtId="165" fontId="3" fillId="3" borderId="0" xfId="2" applyNumberFormat="1" applyFont="1" applyFill="1" applyAlignment="1">
      <alignment horizontal="right" indent="1"/>
    </xf>
    <xf numFmtId="165" fontId="3" fillId="3" borderId="5" xfId="1" applyNumberFormat="1" applyFont="1" applyFill="1" applyBorder="1" applyAlignment="1">
      <alignment horizontal="right" indent="1"/>
    </xf>
    <xf numFmtId="166" fontId="3" fillId="3" borderId="0" xfId="3" applyNumberFormat="1" applyFont="1" applyFill="1"/>
    <xf numFmtId="166" fontId="5" fillId="3" borderId="0" xfId="3" applyNumberFormat="1" applyFont="1" applyFill="1"/>
    <xf numFmtId="165" fontId="11" fillId="3" borderId="0" xfId="2" applyNumberFormat="1" applyFont="1" applyFill="1" applyAlignment="1">
      <alignment horizontal="right" indent="1"/>
    </xf>
    <xf numFmtId="165" fontId="11" fillId="3" borderId="5" xfId="1" applyNumberFormat="1" applyFont="1" applyFill="1" applyBorder="1" applyAlignment="1">
      <alignment horizontal="right" indent="1"/>
    </xf>
    <xf numFmtId="0" fontId="3" fillId="3" borderId="4" xfId="1" applyFont="1" applyFill="1" applyBorder="1"/>
    <xf numFmtId="44" fontId="3" fillId="3" borderId="0" xfId="1" applyNumberFormat="1" applyFont="1" applyFill="1" applyAlignment="1">
      <alignment horizontal="left" indent="1"/>
    </xf>
    <xf numFmtId="44" fontId="3" fillId="3" borderId="0" xfId="1" applyNumberFormat="1" applyFont="1" applyFill="1"/>
    <xf numFmtId="164" fontId="3" fillId="3" borderId="0" xfId="4" applyNumberFormat="1" applyFont="1" applyFill="1"/>
    <xf numFmtId="165" fontId="3" fillId="3" borderId="0" xfId="1" applyNumberFormat="1" applyFont="1" applyFill="1" applyAlignment="1">
      <alignment horizontal="right" indent="1"/>
    </xf>
    <xf numFmtId="44" fontId="12" fillId="2" borderId="1" xfId="1" applyNumberFormat="1" applyFont="1" applyFill="1" applyBorder="1" applyAlignment="1">
      <alignment horizontal="center"/>
    </xf>
    <xf numFmtId="44" fontId="13" fillId="2" borderId="2" xfId="1" applyNumberFormat="1" applyFont="1" applyFill="1" applyBorder="1"/>
    <xf numFmtId="44" fontId="14" fillId="2" borderId="2" xfId="1" applyNumberFormat="1" applyFont="1" applyFill="1" applyBorder="1" applyAlignment="1">
      <alignment horizontal="centerContinuous"/>
    </xf>
    <xf numFmtId="44" fontId="12" fillId="2" borderId="2" xfId="1" applyNumberFormat="1" applyFont="1" applyFill="1" applyBorder="1" applyAlignment="1">
      <alignment horizontal="centerContinuous"/>
    </xf>
    <xf numFmtId="44" fontId="14" fillId="2" borderId="3" xfId="1" applyNumberFormat="1" applyFont="1" applyFill="1" applyBorder="1" applyAlignment="1">
      <alignment horizontal="centerContinuous"/>
    </xf>
    <xf numFmtId="44" fontId="12" fillId="2" borderId="4" xfId="1" applyNumberFormat="1" applyFont="1" applyFill="1" applyBorder="1" applyAlignment="1">
      <alignment horizontal="center"/>
    </xf>
    <xf numFmtId="44" fontId="12" fillId="2" borderId="0" xfId="1" applyNumberFormat="1" applyFont="1" applyFill="1"/>
    <xf numFmtId="44" fontId="12" fillId="2" borderId="0" xfId="1" applyNumberFormat="1" applyFont="1" applyFill="1" applyAlignment="1">
      <alignment horizontal="center"/>
    </xf>
    <xf numFmtId="44" fontId="12" fillId="2" borderId="5" xfId="1" applyNumberFormat="1" applyFont="1" applyFill="1" applyBorder="1" applyAlignment="1">
      <alignment horizontal="center"/>
    </xf>
    <xf numFmtId="0" fontId="3" fillId="0" borderId="7" xfId="1" applyFont="1" applyBorder="1"/>
    <xf numFmtId="44" fontId="3" fillId="0" borderId="7" xfId="1" applyNumberFormat="1" applyFont="1" applyBorder="1"/>
    <xf numFmtId="164" fontId="3" fillId="0" borderId="7" xfId="4" applyNumberFormat="1" applyFont="1" applyBorder="1"/>
    <xf numFmtId="165" fontId="3" fillId="0" borderId="7" xfId="1" applyNumberFormat="1" applyFont="1" applyBorder="1"/>
    <xf numFmtId="44" fontId="3" fillId="0" borderId="7" xfId="1" applyNumberFormat="1" applyFont="1" applyBorder="1" applyAlignment="1">
      <alignment horizontal="center"/>
    </xf>
    <xf numFmtId="165" fontId="11" fillId="3" borderId="0" xfId="1" applyNumberFormat="1" applyFont="1" applyFill="1" applyAlignment="1">
      <alignment horizontal="right" indent="1"/>
    </xf>
    <xf numFmtId="165" fontId="3" fillId="3" borderId="5" xfId="2" applyNumberFormat="1" applyFont="1" applyFill="1" applyBorder="1" applyAlignment="1">
      <alignment horizontal="right" indent="1"/>
    </xf>
    <xf numFmtId="0" fontId="3" fillId="3" borderId="6" xfId="1" applyFont="1" applyFill="1" applyBorder="1"/>
    <xf numFmtId="164" fontId="3" fillId="3" borderId="7" xfId="4" applyNumberFormat="1" applyFont="1" applyFill="1" applyBorder="1"/>
    <xf numFmtId="44" fontId="3" fillId="3" borderId="7" xfId="1" applyNumberFormat="1" applyFont="1" applyFill="1" applyBorder="1" applyAlignment="1">
      <alignment horizontal="right" indent="1"/>
    </xf>
    <xf numFmtId="165" fontId="3" fillId="3" borderId="8" xfId="1" applyNumberFormat="1" applyFont="1" applyFill="1" applyBorder="1" applyAlignment="1">
      <alignment horizontal="right" indent="1"/>
    </xf>
    <xf numFmtId="44" fontId="15" fillId="0" borderId="0" xfId="1" applyNumberFormat="1" applyFont="1" applyAlignment="1">
      <alignment horizontal="left" indent="1"/>
    </xf>
    <xf numFmtId="0" fontId="3" fillId="3" borderId="1" xfId="1" applyFont="1" applyFill="1" applyBorder="1"/>
    <xf numFmtId="44" fontId="3" fillId="3" borderId="2" xfId="1" applyNumberFormat="1" applyFont="1" applyFill="1" applyBorder="1" applyAlignment="1">
      <alignment horizontal="center"/>
    </xf>
    <xf numFmtId="44" fontId="3" fillId="3" borderId="2" xfId="1" applyNumberFormat="1" applyFont="1" applyFill="1" applyBorder="1" applyAlignment="1">
      <alignment horizontal="right" indent="1"/>
    </xf>
    <xf numFmtId="44" fontId="3" fillId="3" borderId="3" xfId="1" applyNumberFormat="1" applyFont="1" applyFill="1" applyBorder="1" applyAlignment="1">
      <alignment horizontal="right" indent="1"/>
    </xf>
    <xf numFmtId="44" fontId="16" fillId="0" borderId="0" xfId="1" applyNumberFormat="1" applyFont="1" applyAlignment="1">
      <alignment horizontal="left" indent="1"/>
    </xf>
    <xf numFmtId="44" fontId="3" fillId="3" borderId="0" xfId="1" applyNumberFormat="1" applyFont="1" applyFill="1" applyAlignment="1">
      <alignment horizontal="left" indent="2"/>
    </xf>
    <xf numFmtId="164" fontId="3" fillId="3" borderId="7" xfId="1" applyNumberFormat="1" applyFont="1" applyFill="1" applyBorder="1"/>
    <xf numFmtId="164" fontId="3" fillId="3" borderId="7" xfId="1" applyNumberFormat="1" applyFont="1" applyFill="1" applyBorder="1" applyAlignment="1">
      <alignment horizontal="right" indent="1"/>
    </xf>
    <xf numFmtId="165" fontId="3" fillId="3" borderId="7" xfId="2" applyNumberFormat="1" applyFont="1" applyFill="1" applyBorder="1" applyAlignment="1">
      <alignment horizontal="right" indent="1"/>
    </xf>
    <xf numFmtId="165" fontId="3" fillId="3" borderId="8" xfId="2" applyNumberFormat="1" applyFont="1" applyFill="1" applyBorder="1" applyAlignment="1">
      <alignment horizontal="right" indent="1"/>
    </xf>
    <xf numFmtId="165" fontId="3" fillId="0" borderId="0" xfId="2" applyNumberFormat="1" applyFont="1"/>
    <xf numFmtId="164" fontId="3" fillId="0" borderId="0" xfId="4" applyNumberFormat="1" applyFont="1"/>
    <xf numFmtId="44" fontId="12" fillId="2" borderId="2" xfId="1" applyNumberFormat="1" applyFont="1" applyFill="1" applyBorder="1"/>
    <xf numFmtId="44" fontId="15" fillId="3" borderId="0" xfId="1" applyNumberFormat="1" applyFont="1" applyFill="1" applyAlignment="1">
      <alignment horizontal="left" indent="1"/>
    </xf>
    <xf numFmtId="166" fontId="3" fillId="3" borderId="0" xfId="1" applyNumberFormat="1" applyFont="1" applyFill="1"/>
    <xf numFmtId="0" fontId="10" fillId="3" borderId="6" xfId="1" applyFont="1" applyFill="1" applyBorder="1" applyAlignment="1">
      <alignment horizontal="center"/>
    </xf>
    <xf numFmtId="166" fontId="3" fillId="3" borderId="7" xfId="3" applyNumberFormat="1" applyFont="1" applyFill="1" applyBorder="1"/>
    <xf numFmtId="166" fontId="3" fillId="3" borderId="7" xfId="1" applyNumberFormat="1" applyFont="1" applyFill="1" applyBorder="1"/>
    <xf numFmtId="0" fontId="17" fillId="3" borderId="2" xfId="6" applyFont="1" applyFill="1" applyBorder="1"/>
    <xf numFmtId="0" fontId="18" fillId="3" borderId="0" xfId="6" applyFont="1" applyFill="1" applyAlignment="1">
      <alignment horizontal="left"/>
    </xf>
    <xf numFmtId="0" fontId="19" fillId="0" borderId="0" xfId="5" applyFont="1"/>
    <xf numFmtId="0" fontId="20" fillId="0" borderId="0" xfId="5" applyFont="1"/>
    <xf numFmtId="0" fontId="21" fillId="0" borderId="0" xfId="5" applyFont="1"/>
    <xf numFmtId="0" fontId="22" fillId="2" borderId="1" xfId="5" applyFont="1" applyFill="1" applyBorder="1"/>
    <xf numFmtId="0" fontId="22" fillId="2" borderId="21" xfId="5" applyFont="1" applyFill="1" applyBorder="1"/>
    <xf numFmtId="0" fontId="22" fillId="2" borderId="22" xfId="5" applyFont="1" applyFill="1" applyBorder="1"/>
    <xf numFmtId="0" fontId="22" fillId="2" borderId="2" xfId="5" applyFont="1" applyFill="1" applyBorder="1"/>
    <xf numFmtId="0" fontId="23" fillId="2" borderId="2" xfId="5" applyFont="1" applyFill="1" applyBorder="1"/>
    <xf numFmtId="0" fontId="23" fillId="2" borderId="2" xfId="5" applyFont="1" applyFill="1" applyBorder="1" applyAlignment="1">
      <alignment horizontal="centerContinuous"/>
    </xf>
    <xf numFmtId="0" fontId="23" fillId="2" borderId="3" xfId="5" applyFont="1" applyFill="1" applyBorder="1" applyAlignment="1">
      <alignment horizontal="centerContinuous"/>
    </xf>
    <xf numFmtId="0" fontId="23" fillId="2" borderId="2" xfId="5" applyFont="1" applyFill="1" applyBorder="1" applyAlignment="1">
      <alignment horizontal="center"/>
    </xf>
    <xf numFmtId="0" fontId="23" fillId="2" borderId="3" xfId="5" applyFont="1" applyFill="1" applyBorder="1" applyAlignment="1">
      <alignment horizontal="center"/>
    </xf>
    <xf numFmtId="0" fontId="22" fillId="2" borderId="4" xfId="5" applyFont="1" applyFill="1" applyBorder="1"/>
    <xf numFmtId="0" fontId="22" fillId="2" borderId="16" xfId="5" applyFont="1" applyFill="1" applyBorder="1"/>
    <xf numFmtId="0" fontId="22" fillId="2" borderId="17" xfId="5" applyFont="1" applyFill="1" applyBorder="1"/>
    <xf numFmtId="0" fontId="22" fillId="2" borderId="0" xfId="5" applyFont="1" applyFill="1"/>
    <xf numFmtId="0" fontId="22" fillId="2" borderId="5" xfId="5" applyFont="1" applyFill="1" applyBorder="1"/>
    <xf numFmtId="0" fontId="22" fillId="2" borderId="0" xfId="5" applyFont="1" applyFill="1" applyAlignment="1">
      <alignment horizontal="center"/>
    </xf>
    <xf numFmtId="0" fontId="22" fillId="2" borderId="5" xfId="5" applyFont="1" applyFill="1" applyBorder="1" applyAlignment="1">
      <alignment horizontal="center"/>
    </xf>
    <xf numFmtId="0" fontId="22" fillId="2" borderId="16" xfId="5" applyFont="1" applyFill="1" applyBorder="1" applyAlignment="1">
      <alignment horizontal="center"/>
    </xf>
    <xf numFmtId="0" fontId="22" fillId="2" borderId="17" xfId="5" applyFont="1" applyFill="1" applyBorder="1" applyAlignment="1">
      <alignment horizontal="center"/>
    </xf>
    <xf numFmtId="44" fontId="22" fillId="2" borderId="4" xfId="5" applyNumberFormat="1" applyFont="1" applyFill="1" applyBorder="1" applyAlignment="1">
      <alignment horizontal="center"/>
    </xf>
    <xf numFmtId="44" fontId="22" fillId="2" borderId="16" xfId="5" applyNumberFormat="1" applyFont="1" applyFill="1" applyBorder="1"/>
    <xf numFmtId="0" fontId="22" fillId="2" borderId="13" xfId="5" applyFont="1" applyFill="1" applyBorder="1" applyAlignment="1">
      <alignment horizontal="center"/>
    </xf>
    <xf numFmtId="0" fontId="22" fillId="2" borderId="12" xfId="5" applyFont="1" applyFill="1" applyBorder="1" applyAlignment="1">
      <alignment horizontal="center"/>
    </xf>
    <xf numFmtId="0" fontId="22" fillId="2" borderId="15" xfId="5" applyFont="1" applyFill="1" applyBorder="1" applyAlignment="1">
      <alignment horizontal="center"/>
    </xf>
    <xf numFmtId="0" fontId="22" fillId="2" borderId="9" xfId="5" applyFont="1" applyFill="1" applyBorder="1" applyAlignment="1">
      <alignment horizontal="center"/>
    </xf>
    <xf numFmtId="0" fontId="22" fillId="2" borderId="14" xfId="5" applyFont="1" applyFill="1" applyBorder="1" applyAlignment="1">
      <alignment horizontal="center"/>
    </xf>
    <xf numFmtId="0" fontId="20" fillId="0" borderId="4" xfId="5" applyFont="1" applyBorder="1"/>
    <xf numFmtId="44" fontId="24" fillId="0" borderId="0" xfId="5" applyNumberFormat="1" applyFont="1"/>
    <xf numFmtId="164" fontId="21" fillId="0" borderId="0" xfId="5" applyNumberFormat="1" applyFont="1"/>
    <xf numFmtId="42" fontId="21" fillId="0" borderId="0" xfId="5" applyNumberFormat="1" applyFont="1"/>
    <xf numFmtId="42" fontId="21" fillId="0" borderId="5" xfId="5" applyNumberFormat="1" applyFont="1" applyBorder="1"/>
    <xf numFmtId="164" fontId="21" fillId="0" borderId="5" xfId="5" applyNumberFormat="1" applyFont="1" applyBorder="1"/>
    <xf numFmtId="0" fontId="21" fillId="0" borderId="4" xfId="5" applyFont="1" applyBorder="1" applyAlignment="1">
      <alignment horizontal="center"/>
    </xf>
    <xf numFmtId="44" fontId="21" fillId="0" borderId="0" xfId="5" applyNumberFormat="1" applyFont="1"/>
    <xf numFmtId="164" fontId="20" fillId="0" borderId="0" xfId="5" applyNumberFormat="1" applyFont="1"/>
    <xf numFmtId="164" fontId="20" fillId="0" borderId="5" xfId="5" applyNumberFormat="1" applyFont="1" applyBorder="1"/>
    <xf numFmtId="44" fontId="20" fillId="0" borderId="0" xfId="5" applyNumberFormat="1" applyFont="1" applyAlignment="1">
      <alignment horizontal="left" indent="1"/>
    </xf>
    <xf numFmtId="41" fontId="21" fillId="0" borderId="0" xfId="5" applyNumberFormat="1" applyFont="1"/>
    <xf numFmtId="37" fontId="20" fillId="0" borderId="0" xfId="5" applyNumberFormat="1" applyFont="1"/>
    <xf numFmtId="41" fontId="21" fillId="0" borderId="5" xfId="5" applyNumberFormat="1" applyFont="1" applyBorder="1"/>
    <xf numFmtId="41" fontId="25" fillId="0" borderId="0" xfId="5" applyNumberFormat="1" applyFont="1"/>
    <xf numFmtId="41" fontId="25" fillId="0" borderId="23" xfId="5" applyNumberFormat="1" applyFont="1" applyBorder="1"/>
    <xf numFmtId="41" fontId="25" fillId="0" borderId="5" xfId="5" applyNumberFormat="1" applyFont="1" applyBorder="1"/>
    <xf numFmtId="0" fontId="20" fillId="0" borderId="6" xfId="5" applyFont="1" applyBorder="1"/>
    <xf numFmtId="44" fontId="21" fillId="0" borderId="7" xfId="5" applyNumberFormat="1" applyFont="1" applyBorder="1"/>
    <xf numFmtId="41" fontId="21" fillId="0" borderId="7" xfId="5" applyNumberFormat="1" applyFont="1" applyBorder="1"/>
    <xf numFmtId="41" fontId="21" fillId="0" borderId="8" xfId="5" applyNumberFormat="1" applyFont="1" applyBorder="1"/>
    <xf numFmtId="0" fontId="21" fillId="0" borderId="0" xfId="5" applyFont="1" applyAlignment="1">
      <alignment horizontal="center"/>
    </xf>
    <xf numFmtId="0" fontId="20" fillId="0" borderId="7" xfId="5" applyFont="1" applyBorder="1"/>
    <xf numFmtId="0" fontId="20" fillId="0" borderId="2" xfId="5" applyFont="1" applyBorder="1"/>
    <xf numFmtId="44" fontId="21" fillId="0" borderId="2" xfId="5" applyNumberFormat="1" applyFont="1" applyBorder="1"/>
    <xf numFmtId="41" fontId="21" fillId="0" borderId="2" xfId="5" applyNumberFormat="1" applyFont="1" applyBorder="1"/>
    <xf numFmtId="0" fontId="23" fillId="2" borderId="0" xfId="5" applyFont="1" applyFill="1"/>
    <xf numFmtId="0" fontId="23" fillId="2" borderId="0" xfId="5" applyFont="1" applyFill="1" applyAlignment="1">
      <alignment horizontal="centerContinuous"/>
    </xf>
    <xf numFmtId="0" fontId="23" fillId="2" borderId="5" xfId="5" applyFont="1" applyFill="1" applyBorder="1" applyAlignment="1">
      <alignment horizontal="centerContinuous"/>
    </xf>
    <xf numFmtId="0" fontId="23" fillId="2" borderId="0" xfId="5" applyFont="1" applyFill="1" applyAlignment="1">
      <alignment horizontal="center"/>
    </xf>
    <xf numFmtId="0" fontId="23" fillId="2" borderId="5" xfId="5" applyFont="1" applyFill="1" applyBorder="1" applyAlignment="1">
      <alignment horizontal="center"/>
    </xf>
    <xf numFmtId="41" fontId="21" fillId="0" borderId="11" xfId="5" applyNumberFormat="1" applyFont="1" applyBorder="1"/>
    <xf numFmtId="41" fontId="21" fillId="0" borderId="9" xfId="5" applyNumberFormat="1" applyFont="1" applyBorder="1"/>
    <xf numFmtId="0" fontId="21" fillId="0" borderId="6" xfId="5" applyFont="1" applyBorder="1" applyAlignment="1">
      <alignment horizontal="center"/>
    </xf>
    <xf numFmtId="0" fontId="26" fillId="0" borderId="0" xfId="5" applyFont="1" applyAlignment="1">
      <alignment horizontal="center"/>
    </xf>
    <xf numFmtId="0" fontId="26" fillId="0" borderId="5" xfId="5" applyFont="1" applyBorder="1" applyAlignment="1">
      <alignment horizontal="center"/>
    </xf>
    <xf numFmtId="41" fontId="25" fillId="0" borderId="11" xfId="5" applyNumberFormat="1" applyFont="1" applyBorder="1"/>
    <xf numFmtId="167" fontId="20" fillId="0" borderId="0" xfId="5" applyNumberFormat="1" applyFont="1"/>
    <xf numFmtId="164" fontId="20" fillId="0" borderId="11" xfId="5" applyNumberFormat="1" applyFont="1" applyBorder="1"/>
    <xf numFmtId="164" fontId="21" fillId="0" borderId="7" xfId="5" applyNumberFormat="1" applyFont="1" applyBorder="1"/>
    <xf numFmtId="164" fontId="20" fillId="0" borderId="7" xfId="5" applyNumberFormat="1" applyFont="1" applyBorder="1"/>
    <xf numFmtId="164" fontId="20" fillId="0" borderId="8" xfId="5" applyNumberFormat="1" applyFont="1" applyBorder="1"/>
    <xf numFmtId="164" fontId="20" fillId="0" borderId="10" xfId="5" applyNumberFormat="1" applyFont="1" applyBorder="1"/>
    <xf numFmtId="41" fontId="27" fillId="0" borderId="0" xfId="5" applyNumberFormat="1" applyFont="1"/>
    <xf numFmtId="42" fontId="28" fillId="0" borderId="0" xfId="5" applyNumberFormat="1" applyFont="1"/>
    <xf numFmtId="42" fontId="29" fillId="0" borderId="0" xfId="5" applyNumberFormat="1" applyFont="1"/>
    <xf numFmtId="41" fontId="29" fillId="0" borderId="0" xfId="5" applyNumberFormat="1" applyFont="1"/>
    <xf numFmtId="0" fontId="30" fillId="3" borderId="0" xfId="6" applyFont="1" applyFill="1" applyAlignment="1">
      <alignment horizontal="left"/>
    </xf>
    <xf numFmtId="41" fontId="21" fillId="0" borderId="0" xfId="5" applyNumberFormat="1" applyFont="1" applyBorder="1"/>
    <xf numFmtId="0" fontId="21" fillId="0" borderId="7" xfId="5" applyFont="1" applyBorder="1" applyAlignment="1">
      <alignment horizontal="center"/>
    </xf>
    <xf numFmtId="41" fontId="21" fillId="0" borderId="10" xfId="5" applyNumberFormat="1" applyFont="1" applyBorder="1"/>
    <xf numFmtId="0" fontId="31" fillId="3" borderId="0" xfId="6" applyFont="1" applyFill="1"/>
    <xf numFmtId="44" fontId="32" fillId="0" borderId="0" xfId="5" applyNumberFormat="1" applyFont="1"/>
    <xf numFmtId="0" fontId="8" fillId="0" borderId="0" xfId="5" applyFont="1"/>
    <xf numFmtId="44" fontId="8" fillId="0" borderId="0" xfId="5" applyNumberFormat="1" applyFont="1"/>
    <xf numFmtId="44" fontId="33" fillId="2" borderId="37" xfId="5" applyNumberFormat="1" applyFont="1" applyFill="1" applyBorder="1"/>
    <xf numFmtId="0" fontId="33" fillId="2" borderId="34" xfId="5" applyFont="1" applyFill="1" applyBorder="1"/>
    <xf numFmtId="0" fontId="34" fillId="2" borderId="36" xfId="5" applyFont="1" applyFill="1" applyBorder="1" applyAlignment="1">
      <alignment horizontal="centerContinuous"/>
    </xf>
    <xf numFmtId="0" fontId="33" fillId="2" borderId="35" xfId="5" applyFont="1" applyFill="1" applyBorder="1" applyAlignment="1">
      <alignment horizontal="centerContinuous"/>
    </xf>
    <xf numFmtId="0" fontId="33" fillId="2" borderId="33" xfId="5" applyFont="1" applyFill="1" applyBorder="1"/>
    <xf numFmtId="44" fontId="33" fillId="2" borderId="28" xfId="5" applyNumberFormat="1" applyFont="1" applyFill="1" applyBorder="1"/>
    <xf numFmtId="0" fontId="33" fillId="2" borderId="0" xfId="5" applyFont="1" applyFill="1"/>
    <xf numFmtId="0" fontId="33" fillId="2" borderId="17" xfId="5" applyFont="1" applyFill="1" applyBorder="1" applyAlignment="1">
      <alignment horizontal="center"/>
    </xf>
    <xf numFmtId="0" fontId="33" fillId="2" borderId="16" xfId="5" applyFont="1" applyFill="1" applyBorder="1" applyAlignment="1">
      <alignment horizontal="center"/>
    </xf>
    <xf numFmtId="0" fontId="33" fillId="2" borderId="27" xfId="5" applyFont="1" applyFill="1" applyBorder="1"/>
    <xf numFmtId="0" fontId="33" fillId="2" borderId="28" xfId="5" applyFont="1" applyFill="1" applyBorder="1"/>
    <xf numFmtId="43" fontId="33" fillId="2" borderId="0" xfId="3" applyFont="1" applyFill="1" applyAlignment="1">
      <alignment horizontal="centerContinuous"/>
    </xf>
    <xf numFmtId="43" fontId="33" fillId="2" borderId="27" xfId="3" applyFont="1" applyFill="1" applyBorder="1" applyAlignment="1">
      <alignment horizontal="centerContinuous"/>
    </xf>
    <xf numFmtId="44" fontId="33" fillId="2" borderId="28" xfId="5" applyNumberFormat="1" applyFont="1" applyFill="1" applyBorder="1" applyAlignment="1">
      <alignment horizontal="center"/>
    </xf>
    <xf numFmtId="44" fontId="33" fillId="2" borderId="0" xfId="5" applyNumberFormat="1" applyFont="1" applyFill="1"/>
    <xf numFmtId="0" fontId="34" fillId="2" borderId="30" xfId="5" applyFont="1" applyFill="1" applyBorder="1" applyAlignment="1">
      <alignment horizontal="center"/>
    </xf>
    <xf numFmtId="0" fontId="34" fillId="2" borderId="9" xfId="5" applyFont="1" applyFill="1" applyBorder="1" applyAlignment="1">
      <alignment horizontal="center"/>
    </xf>
    <xf numFmtId="0" fontId="33" fillId="2" borderId="15" xfId="5" applyFont="1" applyFill="1" applyBorder="1" applyAlignment="1">
      <alignment horizontal="center"/>
    </xf>
    <xf numFmtId="0" fontId="33" fillId="2" borderId="9" xfId="5" applyFont="1" applyFill="1" applyBorder="1" applyAlignment="1">
      <alignment horizontal="center"/>
    </xf>
    <xf numFmtId="0" fontId="33" fillId="2" borderId="32" xfId="5" applyFont="1" applyFill="1" applyBorder="1" applyAlignment="1">
      <alignment horizontal="center"/>
    </xf>
    <xf numFmtId="0" fontId="33" fillId="2" borderId="31" xfId="5" applyFont="1" applyFill="1" applyBorder="1" applyAlignment="1">
      <alignment horizontal="center"/>
    </xf>
    <xf numFmtId="0" fontId="8" fillId="0" borderId="28" xfId="5" applyFont="1" applyBorder="1"/>
    <xf numFmtId="44" fontId="35" fillId="0" borderId="0" xfId="5" applyNumberFormat="1" applyFont="1"/>
    <xf numFmtId="0" fontId="8" fillId="0" borderId="27" xfId="5" applyFont="1" applyBorder="1"/>
    <xf numFmtId="0" fontId="36" fillId="0" borderId="28" xfId="5" applyFont="1" applyBorder="1" applyAlignment="1">
      <alignment horizontal="center"/>
    </xf>
    <xf numFmtId="44" fontId="36" fillId="0" borderId="0" xfId="5" applyNumberFormat="1" applyFont="1"/>
    <xf numFmtId="164" fontId="8" fillId="0" borderId="0" xfId="5" applyNumberFormat="1" applyFont="1"/>
    <xf numFmtId="164" fontId="8" fillId="0" borderId="27" xfId="5" applyNumberFormat="1" applyFont="1" applyBorder="1"/>
    <xf numFmtId="41" fontId="36" fillId="0" borderId="0" xfId="5" applyNumberFormat="1" applyFont="1"/>
    <xf numFmtId="166" fontId="8" fillId="0" borderId="27" xfId="5" applyNumberFormat="1" applyFont="1" applyBorder="1"/>
    <xf numFmtId="41" fontId="37" fillId="0" borderId="0" xfId="5" applyNumberFormat="1" applyFont="1"/>
    <xf numFmtId="166" fontId="38" fillId="0" borderId="27" xfId="5" applyNumberFormat="1" applyFont="1" applyBorder="1"/>
    <xf numFmtId="0" fontId="8" fillId="0" borderId="30" xfId="5" applyFont="1" applyBorder="1"/>
    <xf numFmtId="44" fontId="36" fillId="0" borderId="9" xfId="5" applyNumberFormat="1" applyFont="1" applyBorder="1"/>
    <xf numFmtId="0" fontId="8" fillId="0" borderId="9" xfId="5" applyFont="1" applyBorder="1"/>
    <xf numFmtId="0" fontId="8" fillId="0" borderId="29" xfId="5" applyFont="1" applyBorder="1"/>
    <xf numFmtId="0" fontId="8" fillId="0" borderId="26" xfId="5" applyFont="1" applyBorder="1"/>
    <xf numFmtId="44" fontId="36" fillId="0" borderId="25" xfId="5" applyNumberFormat="1" applyFont="1" applyBorder="1"/>
    <xf numFmtId="0" fontId="8" fillId="0" borderId="25" xfId="5" applyFont="1" applyBorder="1"/>
    <xf numFmtId="0" fontId="8" fillId="0" borderId="24" xfId="5" applyFont="1" applyBorder="1"/>
    <xf numFmtId="44" fontId="3" fillId="3" borderId="0" xfId="7" applyNumberFormat="1" applyFont="1" applyFill="1" applyAlignment="1">
      <alignment horizontal="left"/>
    </xf>
    <xf numFmtId="42" fontId="3" fillId="3" borderId="39" xfId="7" applyNumberFormat="1" applyFont="1" applyFill="1" applyBorder="1"/>
    <xf numFmtId="42" fontId="3" fillId="3" borderId="0" xfId="7" applyNumberFormat="1" applyFont="1" applyFill="1"/>
    <xf numFmtId="169" fontId="3" fillId="3" borderId="0" xfId="7" applyNumberFormat="1" applyFont="1" applyFill="1" applyAlignment="1">
      <alignment horizontal="right" indent="1"/>
    </xf>
    <xf numFmtId="169" fontId="3" fillId="3" borderId="5" xfId="7" applyNumberFormat="1" applyFont="1" applyFill="1" applyBorder="1" applyAlignment="1">
      <alignment horizontal="right" indent="1"/>
    </xf>
    <xf numFmtId="166" fontId="3" fillId="3" borderId="39" xfId="8" applyNumberFormat="1" applyFont="1" applyFill="1" applyBorder="1"/>
    <xf numFmtId="166" fontId="3" fillId="3" borderId="0" xfId="7" applyNumberFormat="1" applyFont="1" applyFill="1"/>
    <xf numFmtId="165" fontId="3" fillId="3" borderId="0" xfId="7" applyNumberFormat="1" applyFont="1" applyFill="1" applyAlignment="1">
      <alignment horizontal="right" indent="1"/>
    </xf>
    <xf numFmtId="165" fontId="3" fillId="3" borderId="5" xfId="7" applyNumberFormat="1" applyFont="1" applyFill="1" applyBorder="1" applyAlignment="1">
      <alignment horizontal="right" indent="1"/>
    </xf>
    <xf numFmtId="169" fontId="3" fillId="3" borderId="0" xfId="8" applyNumberFormat="1" applyFont="1" applyFill="1" applyAlignment="1">
      <alignment horizontal="right" indent="1"/>
    </xf>
    <xf numFmtId="169" fontId="3" fillId="3" borderId="5" xfId="8" applyNumberFormat="1" applyFont="1" applyFill="1" applyBorder="1" applyAlignment="1">
      <alignment horizontal="right" indent="1"/>
    </xf>
    <xf numFmtId="42" fontId="5" fillId="3" borderId="39" xfId="8" applyNumberFormat="1" applyFont="1" applyFill="1" applyBorder="1"/>
    <xf numFmtId="42" fontId="5" fillId="3" borderId="0" xfId="8" applyNumberFormat="1" applyFont="1" applyFill="1"/>
    <xf numFmtId="169" fontId="5" fillId="3" borderId="0" xfId="8" applyNumberFormat="1" applyFont="1" applyFill="1" applyAlignment="1">
      <alignment horizontal="right" indent="1"/>
    </xf>
    <xf numFmtId="169" fontId="5" fillId="3" borderId="5" xfId="8" applyNumberFormat="1" applyFont="1" applyFill="1" applyBorder="1" applyAlignment="1">
      <alignment horizontal="right" indent="1"/>
    </xf>
    <xf numFmtId="41" fontId="5" fillId="3" borderId="0" xfId="8" applyNumberFormat="1" applyFont="1" applyFill="1" applyBorder="1"/>
    <xf numFmtId="169" fontId="5" fillId="3" borderId="0" xfId="8" applyNumberFormat="1" applyFont="1" applyFill="1" applyBorder="1" applyAlignment="1">
      <alignment horizontal="right" indent="1"/>
    </xf>
    <xf numFmtId="169" fontId="11" fillId="3" borderId="5" xfId="7" applyNumberFormat="1" applyFont="1" applyFill="1" applyBorder="1" applyAlignment="1">
      <alignment horizontal="right" indent="1"/>
    </xf>
    <xf numFmtId="164" fontId="40" fillId="3" borderId="39" xfId="9" applyNumberFormat="1" applyFont="1" applyFill="1" applyBorder="1"/>
    <xf numFmtId="164" fontId="40" fillId="3" borderId="0" xfId="9" applyNumberFormat="1" applyFont="1" applyFill="1" applyBorder="1"/>
    <xf numFmtId="169" fontId="3" fillId="3" borderId="0" xfId="7" applyNumberFormat="1" applyFont="1" applyFill="1" applyBorder="1" applyAlignment="1">
      <alignment horizontal="right" indent="1"/>
    </xf>
    <xf numFmtId="165" fontId="3" fillId="3" borderId="0" xfId="7" applyNumberFormat="1" applyFont="1" applyFill="1" applyBorder="1" applyAlignment="1">
      <alignment horizontal="right" indent="1"/>
    </xf>
    <xf numFmtId="169" fontId="3" fillId="3" borderId="0" xfId="8" applyNumberFormat="1" applyFont="1" applyFill="1" applyBorder="1" applyAlignment="1">
      <alignment horizontal="right" indent="1"/>
    </xf>
    <xf numFmtId="0" fontId="20" fillId="0" borderId="0" xfId="5" applyFont="1" applyBorder="1"/>
    <xf numFmtId="44" fontId="21" fillId="0" borderId="0" xfId="5" applyNumberFormat="1" applyFont="1" applyBorder="1"/>
    <xf numFmtId="164" fontId="21" fillId="0" borderId="0" xfId="5" applyNumberFormat="1" applyFont="1" applyBorder="1"/>
    <xf numFmtId="164" fontId="20" fillId="0" borderId="0" xfId="5" applyNumberFormat="1" applyFont="1" applyBorder="1"/>
    <xf numFmtId="0" fontId="23" fillId="2" borderId="2" xfId="5" applyFont="1" applyFill="1" applyBorder="1" applyAlignment="1">
      <alignment horizontal="center"/>
    </xf>
    <xf numFmtId="168" fontId="22" fillId="2" borderId="16" xfId="5" applyNumberFormat="1" applyFont="1" applyFill="1" applyBorder="1" applyAlignment="1">
      <alignment horizontal="center"/>
    </xf>
    <xf numFmtId="168" fontId="22" fillId="2" borderId="18" xfId="5" applyNumberFormat="1" applyFont="1" applyFill="1" applyBorder="1" applyAlignment="1">
      <alignment horizontal="center"/>
    </xf>
    <xf numFmtId="168" fontId="22" fillId="2" borderId="17" xfId="5" applyNumberFormat="1" applyFont="1" applyFill="1" applyBorder="1" applyAlignment="1">
      <alignment horizontal="center"/>
    </xf>
    <xf numFmtId="168" fontId="22" fillId="2" borderId="0" xfId="5" applyNumberFormat="1" applyFont="1" applyFill="1" applyAlignment="1">
      <alignment horizontal="center"/>
    </xf>
    <xf numFmtId="168" fontId="22" fillId="2" borderId="20" xfId="5" applyNumberFormat="1" applyFont="1" applyFill="1" applyBorder="1" applyAlignment="1">
      <alignment horizontal="center"/>
    </xf>
    <xf numFmtId="168" fontId="22" fillId="2" borderId="19" xfId="5" applyNumberFormat="1" applyFont="1" applyFill="1" applyBorder="1" applyAlignment="1">
      <alignment horizontal="center"/>
    </xf>
    <xf numFmtId="0" fontId="23" fillId="2" borderId="0" xfId="5" applyFont="1" applyFill="1" applyAlignment="1">
      <alignment horizontal="center"/>
    </xf>
    <xf numFmtId="0" fontId="33" fillId="2" borderId="0" xfId="5" applyFont="1" applyFill="1" applyAlignment="1">
      <alignment horizontal="center"/>
    </xf>
    <xf numFmtId="0" fontId="33" fillId="2" borderId="27" xfId="5" applyFont="1" applyFill="1" applyBorder="1" applyAlignment="1">
      <alignment horizontal="center"/>
    </xf>
  </cellXfs>
  <cellStyles count="10">
    <cellStyle name="Comma 2" xfId="3" xr:uid="{3F65E14B-FD74-469E-8E95-2CACC314FFC9}"/>
    <cellStyle name="Comma 2 2" xfId="8" xr:uid="{63750C74-0D2E-4EAA-911A-DFB97871140E}"/>
    <cellStyle name="Currency" xfId="9" builtinId="4"/>
    <cellStyle name="Currency 2" xfId="4" xr:uid="{1206BF63-98E2-41BF-8F9A-90BEF31C9FFE}"/>
    <cellStyle name="Normal" xfId="0" builtinId="0"/>
    <cellStyle name="Normal 2" xfId="5" xr:uid="{5E5A2A01-CB46-4781-8605-AD3769F9F329}"/>
    <cellStyle name="Normal 2 2" xfId="6" xr:uid="{8078C535-3203-46E6-8782-CAAE66503316}"/>
    <cellStyle name="Normal 5" xfId="1" xr:uid="{A6DC0F6F-3F55-495C-A7B3-11047E6ACAD9}"/>
    <cellStyle name="Normal 5 3" xfId="7" xr:uid="{8BBFECC0-B7A2-4AC4-9573-25921E00583C}"/>
    <cellStyle name="Percent 2" xfId="2" xr:uid="{5205C0CD-6FB3-457C-9982-821EC0ABBA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B%2068%20Proportionate%20Share%20and%20Liability%20Splits%20by%20Employer%20-%202019%20%20for%20KTRS%20-%20for%20Ad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 Prop share of contribs"/>
      <sheetName val="Employer Allocations"/>
      <sheetName val="Allocation schedule Univ"/>
      <sheetName val="Allocation schedule Non"/>
      <sheetName val="Sched A-format for report"/>
      <sheetName val="Sched B-format for report"/>
      <sheetName val="Sched C"/>
    </sheetNames>
    <sheetDataSet>
      <sheetData sheetId="0"/>
      <sheetData sheetId="1">
        <row r="7">
          <cell r="A7" t="str">
            <v>Eastern Kentucky University</v>
          </cell>
        </row>
        <row r="8">
          <cell r="A8" t="str">
            <v>Kentucky State University</v>
          </cell>
        </row>
        <row r="9">
          <cell r="A9" t="str">
            <v>Morehead State University</v>
          </cell>
        </row>
        <row r="10">
          <cell r="A10" t="str">
            <v>Murray State University</v>
          </cell>
        </row>
        <row r="11">
          <cell r="A11" t="str">
            <v>Western Kentucky University</v>
          </cell>
        </row>
        <row r="12">
          <cell r="A12" t="str">
            <v>KCTCS Central Office - University</v>
          </cell>
        </row>
        <row r="19">
          <cell r="A19" t="str">
            <v>KCTCS Central Office</v>
          </cell>
        </row>
        <row r="20">
          <cell r="A20" t="str">
            <v>KY High School Athletic Association</v>
          </cell>
        </row>
        <row r="21">
          <cell r="A21" t="str">
            <v>KY School Boards Association</v>
          </cell>
        </row>
        <row r="22">
          <cell r="A22" t="str">
            <v>KY Education Association</v>
          </cell>
        </row>
        <row r="23">
          <cell r="A23" t="str">
            <v>KY Academic Association</v>
          </cell>
        </row>
        <row r="24">
          <cell r="A24" t="str">
            <v>Jefferson County Teachers' Association</v>
          </cell>
        </row>
        <row r="29">
          <cell r="A29" t="str">
            <v>Technical Education District - Madisonville</v>
          </cell>
        </row>
        <row r="30">
          <cell r="A30" t="str">
            <v>Technical Education District - Bowling Green</v>
          </cell>
        </row>
        <row r="31">
          <cell r="A31" t="str">
            <v>Technical Education District - Elizabethtown</v>
          </cell>
        </row>
        <row r="32">
          <cell r="A32" t="str">
            <v>Technical Education District - Frankfort</v>
          </cell>
        </row>
        <row r="33">
          <cell r="A33" t="str">
            <v>Technical Education District - Hazard</v>
          </cell>
        </row>
        <row r="34">
          <cell r="A34" t="str">
            <v>Adult Council on Post Secondary Education</v>
          </cell>
        </row>
        <row r="35">
          <cell r="A35" t="str">
            <v>Office of Career and Technical Education</v>
          </cell>
        </row>
        <row r="36">
          <cell r="A36" t="str">
            <v>Office of Secretary of Workforce Investment</v>
          </cell>
        </row>
        <row r="37">
          <cell r="A37" t="str">
            <v>Department for Vocational Rehabilitation</v>
          </cell>
        </row>
        <row r="38">
          <cell r="A38" t="str">
            <v>School for the Blind</v>
          </cell>
        </row>
        <row r="39">
          <cell r="A39" t="str">
            <v>School for the Deaf</v>
          </cell>
        </row>
        <row r="40">
          <cell r="A40" t="str">
            <v>Department of Education</v>
          </cell>
        </row>
        <row r="41">
          <cell r="A41" t="str">
            <v>Department of Corrections</v>
          </cell>
        </row>
        <row r="42">
          <cell r="A42" t="str">
            <v>Education Professional Standards Board</v>
          </cell>
        </row>
        <row r="49">
          <cell r="A49" t="str">
            <v>Adair County Schools</v>
          </cell>
        </row>
        <row r="50">
          <cell r="A50" t="str">
            <v>Allen County Schools</v>
          </cell>
        </row>
        <row r="51">
          <cell r="A51" t="str">
            <v>Anderson County Schools</v>
          </cell>
        </row>
        <row r="52">
          <cell r="A52" t="str">
            <v>Ballard County Schools</v>
          </cell>
        </row>
        <row r="53">
          <cell r="A53" t="str">
            <v>Barren County Schools</v>
          </cell>
        </row>
        <row r="54">
          <cell r="A54" t="str">
            <v>Bath County Schools</v>
          </cell>
        </row>
        <row r="55">
          <cell r="A55" t="str">
            <v>Bell County Schools</v>
          </cell>
        </row>
        <row r="56">
          <cell r="A56" t="str">
            <v>Boone County Schools</v>
          </cell>
        </row>
        <row r="57">
          <cell r="A57" t="str">
            <v>Bourbon County Schools</v>
          </cell>
        </row>
        <row r="58">
          <cell r="A58" t="str">
            <v>Boyd County Schools</v>
          </cell>
        </row>
        <row r="59">
          <cell r="A59" t="str">
            <v>Boyle County Schools</v>
          </cell>
        </row>
        <row r="60">
          <cell r="A60" t="str">
            <v>Bracken County Schools</v>
          </cell>
        </row>
        <row r="61">
          <cell r="A61" t="str">
            <v>Breathitt County Schools</v>
          </cell>
        </row>
        <row r="62">
          <cell r="A62" t="str">
            <v>Breckinridge County Schools</v>
          </cell>
        </row>
        <row r="63">
          <cell r="A63" t="str">
            <v>Bullitt County Schools</v>
          </cell>
        </row>
        <row r="64">
          <cell r="A64" t="str">
            <v>Butler County Schools</v>
          </cell>
        </row>
        <row r="65">
          <cell r="A65" t="str">
            <v>Caldwell County Schools</v>
          </cell>
        </row>
        <row r="66">
          <cell r="A66" t="str">
            <v>Calloway County Schools</v>
          </cell>
        </row>
        <row r="67">
          <cell r="A67" t="str">
            <v>Campbell County Schools</v>
          </cell>
        </row>
        <row r="68">
          <cell r="A68" t="str">
            <v>Carlisle County Schools</v>
          </cell>
        </row>
        <row r="69">
          <cell r="A69" t="str">
            <v>Carroll County Schools</v>
          </cell>
        </row>
        <row r="70">
          <cell r="A70" t="str">
            <v>Carter County Schools</v>
          </cell>
        </row>
        <row r="71">
          <cell r="A71" t="str">
            <v>Casey County Schools</v>
          </cell>
        </row>
        <row r="72">
          <cell r="A72" t="str">
            <v>Christian County Schools</v>
          </cell>
        </row>
        <row r="73">
          <cell r="A73" t="str">
            <v>Clark County Schools</v>
          </cell>
        </row>
        <row r="74">
          <cell r="A74" t="str">
            <v>Clay County Schools</v>
          </cell>
        </row>
        <row r="75">
          <cell r="A75" t="str">
            <v>Clinton County Schools</v>
          </cell>
        </row>
        <row r="76">
          <cell r="A76" t="str">
            <v>Crittenden County Schools</v>
          </cell>
        </row>
        <row r="77">
          <cell r="A77" t="str">
            <v>Cumberland County Schools</v>
          </cell>
        </row>
        <row r="78">
          <cell r="A78" t="str">
            <v>Daviess County Schools</v>
          </cell>
        </row>
        <row r="79">
          <cell r="A79" t="str">
            <v>Edmonson County Schools</v>
          </cell>
        </row>
        <row r="80">
          <cell r="A80" t="str">
            <v>Elliott County Schools</v>
          </cell>
        </row>
        <row r="81">
          <cell r="A81" t="str">
            <v>Estill County Schools</v>
          </cell>
        </row>
        <row r="82">
          <cell r="A82" t="str">
            <v>Fayette County Schools</v>
          </cell>
        </row>
        <row r="83">
          <cell r="A83" t="str">
            <v>Fleming County Schools</v>
          </cell>
        </row>
        <row r="84">
          <cell r="A84" t="str">
            <v>Floyd County Schools</v>
          </cell>
        </row>
        <row r="85">
          <cell r="A85" t="str">
            <v>Franklin County Schools</v>
          </cell>
        </row>
        <row r="86">
          <cell r="A86" t="str">
            <v>Fulton County Schools</v>
          </cell>
        </row>
        <row r="87">
          <cell r="A87" t="str">
            <v>Gallatin County Schools</v>
          </cell>
        </row>
        <row r="88">
          <cell r="A88" t="str">
            <v>Garrard County Schools</v>
          </cell>
        </row>
        <row r="89">
          <cell r="A89" t="str">
            <v>Grant County Schools</v>
          </cell>
        </row>
        <row r="90">
          <cell r="A90" t="str">
            <v>Graves County Schools</v>
          </cell>
        </row>
        <row r="91">
          <cell r="A91" t="str">
            <v>Grayson County Schools</v>
          </cell>
        </row>
        <row r="92">
          <cell r="A92" t="str">
            <v>Green County Schools</v>
          </cell>
        </row>
        <row r="93">
          <cell r="A93" t="str">
            <v>Greenup County Schools</v>
          </cell>
        </row>
        <row r="94">
          <cell r="A94" t="str">
            <v>Hancock County Schools</v>
          </cell>
        </row>
        <row r="95">
          <cell r="A95" t="str">
            <v>Hardin County Schools</v>
          </cell>
        </row>
        <row r="96">
          <cell r="A96" t="str">
            <v>Harlan County Schools</v>
          </cell>
        </row>
        <row r="97">
          <cell r="A97" t="str">
            <v>Harrison County Schools</v>
          </cell>
        </row>
        <row r="98">
          <cell r="A98" t="str">
            <v>Hart County Schools</v>
          </cell>
        </row>
        <row r="99">
          <cell r="A99" t="str">
            <v>Henderson County Schools</v>
          </cell>
        </row>
        <row r="100">
          <cell r="A100" t="str">
            <v>Henry County Schools</v>
          </cell>
        </row>
        <row r="101">
          <cell r="A101" t="str">
            <v>Hickman County Schools</v>
          </cell>
        </row>
        <row r="102">
          <cell r="A102" t="str">
            <v>Hopkins County Schools</v>
          </cell>
        </row>
        <row r="103">
          <cell r="A103" t="str">
            <v>Jackson County Schools</v>
          </cell>
        </row>
        <row r="104">
          <cell r="A104" t="str">
            <v>Jefferson County Schools</v>
          </cell>
        </row>
        <row r="105">
          <cell r="A105" t="str">
            <v>Jessamine County Schools</v>
          </cell>
        </row>
        <row r="106">
          <cell r="A106" t="str">
            <v>Johnson County Schools</v>
          </cell>
        </row>
        <row r="107">
          <cell r="A107" t="str">
            <v>Kenton County Schools</v>
          </cell>
        </row>
        <row r="108">
          <cell r="A108" t="str">
            <v>Knott Counts Schools</v>
          </cell>
        </row>
        <row r="109">
          <cell r="A109" t="str">
            <v>Knox County Schools</v>
          </cell>
        </row>
        <row r="110">
          <cell r="A110" t="str">
            <v>Larue County Schools</v>
          </cell>
        </row>
        <row r="111">
          <cell r="A111" t="str">
            <v>Laurel County Schools</v>
          </cell>
        </row>
        <row r="112">
          <cell r="A112" t="str">
            <v>Lawrence County Schools</v>
          </cell>
        </row>
        <row r="113">
          <cell r="A113" t="str">
            <v>Lee County Schools</v>
          </cell>
        </row>
        <row r="114">
          <cell r="A114" t="str">
            <v>Leslie County Schools</v>
          </cell>
        </row>
        <row r="115">
          <cell r="A115" t="str">
            <v>Letcher County Schools</v>
          </cell>
        </row>
        <row r="116">
          <cell r="A116" t="str">
            <v>Lewis County Schools</v>
          </cell>
        </row>
        <row r="117">
          <cell r="A117" t="str">
            <v>Lincoln County Schools</v>
          </cell>
        </row>
        <row r="118">
          <cell r="A118" t="str">
            <v>Livingston County Schools</v>
          </cell>
        </row>
        <row r="119">
          <cell r="A119" t="str">
            <v>Logan County Schools</v>
          </cell>
        </row>
        <row r="120">
          <cell r="A120" t="str">
            <v>Lyon County Schools</v>
          </cell>
        </row>
        <row r="121">
          <cell r="A121" t="str">
            <v>Madison County Schools</v>
          </cell>
        </row>
        <row r="122">
          <cell r="A122" t="str">
            <v>Magoffin County Schools</v>
          </cell>
        </row>
        <row r="123">
          <cell r="A123" t="str">
            <v>Marion County Schools</v>
          </cell>
        </row>
        <row r="124">
          <cell r="A124" t="str">
            <v>Marshall County Schools</v>
          </cell>
        </row>
        <row r="125">
          <cell r="A125" t="str">
            <v>Martin County Schools</v>
          </cell>
        </row>
        <row r="126">
          <cell r="A126" t="str">
            <v>Mason County Schools</v>
          </cell>
        </row>
        <row r="127">
          <cell r="A127" t="str">
            <v>McCracken County Schools</v>
          </cell>
        </row>
        <row r="128">
          <cell r="A128" t="str">
            <v>McCreary County Schools</v>
          </cell>
        </row>
        <row r="129">
          <cell r="A129" t="str">
            <v>McLean County Schools</v>
          </cell>
        </row>
        <row r="130">
          <cell r="A130" t="str">
            <v>Meade County Schools</v>
          </cell>
        </row>
        <row r="131">
          <cell r="A131" t="str">
            <v>Menifee County Schools</v>
          </cell>
        </row>
        <row r="132">
          <cell r="A132" t="str">
            <v>Mercer County Schools</v>
          </cell>
        </row>
        <row r="133">
          <cell r="A133" t="str">
            <v>Metcalf County Schools</v>
          </cell>
        </row>
        <row r="134">
          <cell r="A134" t="str">
            <v>Monroe County Schools</v>
          </cell>
        </row>
        <row r="135">
          <cell r="A135" t="str">
            <v>Montgomery County Schools</v>
          </cell>
        </row>
        <row r="136">
          <cell r="A136" t="str">
            <v>Morgan County Schools</v>
          </cell>
        </row>
        <row r="137">
          <cell r="A137" t="str">
            <v>Muhlenberg County Schools</v>
          </cell>
        </row>
        <row r="138">
          <cell r="A138" t="str">
            <v>Nelson County Schools</v>
          </cell>
        </row>
        <row r="139">
          <cell r="A139" t="str">
            <v>Nicholas County Schools</v>
          </cell>
        </row>
        <row r="140">
          <cell r="A140" t="str">
            <v>Ohio County Schools</v>
          </cell>
        </row>
        <row r="141">
          <cell r="A141" t="str">
            <v>Oldham County Schools</v>
          </cell>
        </row>
        <row r="142">
          <cell r="A142" t="str">
            <v>Owen County Schools</v>
          </cell>
        </row>
        <row r="143">
          <cell r="A143" t="str">
            <v>Owsley County Schools</v>
          </cell>
        </row>
        <row r="144">
          <cell r="A144" t="str">
            <v>Pendleton County Schools</v>
          </cell>
        </row>
        <row r="145">
          <cell r="A145" t="str">
            <v>Perry County Schools</v>
          </cell>
        </row>
        <row r="146">
          <cell r="A146" t="str">
            <v>Pike County Schools</v>
          </cell>
        </row>
        <row r="147">
          <cell r="A147" t="str">
            <v>Powell County Schools</v>
          </cell>
        </row>
        <row r="148">
          <cell r="A148" t="str">
            <v>Pulaski County Schools</v>
          </cell>
        </row>
        <row r="149">
          <cell r="A149" t="str">
            <v>Robertson County Schools</v>
          </cell>
        </row>
        <row r="150">
          <cell r="A150" t="str">
            <v>Rockcastle County Schools</v>
          </cell>
        </row>
        <row r="151">
          <cell r="A151" t="str">
            <v>Rowan County Schools</v>
          </cell>
        </row>
        <row r="152">
          <cell r="A152" t="str">
            <v>Russell County Schools</v>
          </cell>
        </row>
        <row r="153">
          <cell r="A153" t="str">
            <v>Scott County Schools</v>
          </cell>
        </row>
        <row r="154">
          <cell r="A154" t="str">
            <v>Shelby County Schools</v>
          </cell>
        </row>
        <row r="155">
          <cell r="A155" t="str">
            <v>Simpson County Schools</v>
          </cell>
        </row>
        <row r="156">
          <cell r="A156" t="str">
            <v>Spencer County Schools</v>
          </cell>
        </row>
        <row r="157">
          <cell r="A157" t="str">
            <v>Taylor County Schools</v>
          </cell>
        </row>
        <row r="158">
          <cell r="A158" t="str">
            <v>Todd County Schools</v>
          </cell>
        </row>
        <row r="159">
          <cell r="A159" t="str">
            <v>Trigg County Schools</v>
          </cell>
        </row>
        <row r="160">
          <cell r="A160" t="str">
            <v>Trimble County Schools</v>
          </cell>
        </row>
        <row r="161">
          <cell r="A161" t="str">
            <v>Union County Schools</v>
          </cell>
        </row>
        <row r="162">
          <cell r="A162" t="str">
            <v>Warren County Schools</v>
          </cell>
        </row>
        <row r="163">
          <cell r="A163" t="str">
            <v>Washington County Schools</v>
          </cell>
        </row>
        <row r="164">
          <cell r="A164" t="str">
            <v>Wayne County Schools</v>
          </cell>
        </row>
        <row r="165">
          <cell r="A165" t="str">
            <v>Webster County Schools</v>
          </cell>
        </row>
        <row r="166">
          <cell r="A166" t="str">
            <v>Whitley County Schools</v>
          </cell>
        </row>
        <row r="167">
          <cell r="A167" t="str">
            <v>Wolfe County Schools</v>
          </cell>
        </row>
        <row r="168">
          <cell r="A168" t="str">
            <v>Woodford County Schools</v>
          </cell>
        </row>
        <row r="169">
          <cell r="A169" t="str">
            <v>Anchorage City Schools</v>
          </cell>
        </row>
        <row r="170">
          <cell r="A170" t="str">
            <v>Ashland City Schools</v>
          </cell>
        </row>
        <row r="171">
          <cell r="A171" t="str">
            <v>Augusta City Schools</v>
          </cell>
        </row>
        <row r="172">
          <cell r="A172" t="str">
            <v>Barbourville City Schools</v>
          </cell>
        </row>
        <row r="173">
          <cell r="A173" t="str">
            <v>Bardstown City Schools</v>
          </cell>
        </row>
        <row r="174">
          <cell r="A174" t="str">
            <v>Beechwood Independent Schools</v>
          </cell>
        </row>
        <row r="175">
          <cell r="A175" t="str">
            <v>Bellevue City Schools</v>
          </cell>
        </row>
        <row r="176">
          <cell r="A176" t="str">
            <v>Berea City Schools</v>
          </cell>
        </row>
        <row r="177">
          <cell r="A177" t="str">
            <v>Bowling Green City Schools</v>
          </cell>
        </row>
        <row r="178">
          <cell r="A178" t="str">
            <v>Burgin City Schools</v>
          </cell>
        </row>
        <row r="179">
          <cell r="A179" t="str">
            <v>Campbellsville City Schools</v>
          </cell>
        </row>
        <row r="180">
          <cell r="A180" t="str">
            <v>Caverna City Schools</v>
          </cell>
        </row>
        <row r="181">
          <cell r="A181" t="str">
            <v>Cloverport City Schools</v>
          </cell>
        </row>
        <row r="182">
          <cell r="A182" t="str">
            <v>Corbin City Schools</v>
          </cell>
        </row>
        <row r="183">
          <cell r="A183" t="str">
            <v>Covington City Schools</v>
          </cell>
        </row>
        <row r="184">
          <cell r="A184" t="str">
            <v>Danville City Schools</v>
          </cell>
        </row>
        <row r="185">
          <cell r="A185" t="str">
            <v>Dawson Springs City Schools</v>
          </cell>
        </row>
        <row r="186">
          <cell r="A186" t="str">
            <v>Dayton City Schools</v>
          </cell>
        </row>
        <row r="187">
          <cell r="A187" t="str">
            <v>East Bernstadt City Schools</v>
          </cell>
        </row>
        <row r="188">
          <cell r="A188" t="str">
            <v>Elizabethtown City Schools</v>
          </cell>
        </row>
        <row r="189">
          <cell r="A189" t="str">
            <v>Eminence Independent Schools</v>
          </cell>
        </row>
        <row r="190">
          <cell r="A190" t="str">
            <v>Erlanger-Elsmere City Schools</v>
          </cell>
        </row>
        <row r="191">
          <cell r="A191" t="str">
            <v>Fairview Independent Schools</v>
          </cell>
        </row>
        <row r="192">
          <cell r="A192" t="str">
            <v>Fort Thomas Independent Schools</v>
          </cell>
        </row>
        <row r="193">
          <cell r="A193" t="str">
            <v>Frankfort City Schools</v>
          </cell>
        </row>
        <row r="194">
          <cell r="A194" t="str">
            <v>Fulton City Schools</v>
          </cell>
        </row>
        <row r="195">
          <cell r="A195" t="str">
            <v>Glasgow City Schools</v>
          </cell>
        </row>
        <row r="196">
          <cell r="A196" t="str">
            <v>Harlan City Schools</v>
          </cell>
        </row>
        <row r="197">
          <cell r="A197" t="str">
            <v>Hazard Independent Schools</v>
          </cell>
        </row>
        <row r="198">
          <cell r="A198" t="str">
            <v>Jackson City Schools</v>
          </cell>
        </row>
        <row r="199">
          <cell r="A199" t="str">
            <v>Jenkins City Schools</v>
          </cell>
        </row>
        <row r="200">
          <cell r="A200" t="str">
            <v>Ludlow City Schools</v>
          </cell>
        </row>
        <row r="201">
          <cell r="A201" t="str">
            <v>Mayfield City Schools</v>
          </cell>
        </row>
        <row r="202">
          <cell r="A202" t="str">
            <v>Middlesboro City Schools</v>
          </cell>
        </row>
        <row r="203">
          <cell r="A203" t="str">
            <v>Murray City Schools</v>
          </cell>
        </row>
        <row r="204">
          <cell r="A204" t="str">
            <v>Newport City Schools</v>
          </cell>
        </row>
        <row r="205">
          <cell r="A205" t="str">
            <v>Owensboro City Schools</v>
          </cell>
        </row>
        <row r="206">
          <cell r="A206" t="str">
            <v>Paducah City Schools</v>
          </cell>
        </row>
        <row r="207">
          <cell r="A207" t="str">
            <v>Paintsville City Schools</v>
          </cell>
        </row>
        <row r="208">
          <cell r="A208" t="str">
            <v>Paris City Schools</v>
          </cell>
        </row>
        <row r="209">
          <cell r="A209" t="str">
            <v>Pikeville City Schools</v>
          </cell>
        </row>
        <row r="210">
          <cell r="A210" t="str">
            <v>Pineville City Schools</v>
          </cell>
        </row>
        <row r="211">
          <cell r="A211" t="str">
            <v>Raceland City Schools</v>
          </cell>
        </row>
        <row r="212">
          <cell r="A212" t="str">
            <v>Russell City Schools</v>
          </cell>
        </row>
        <row r="213">
          <cell r="A213" t="str">
            <v>Russellville City Schools</v>
          </cell>
        </row>
        <row r="214">
          <cell r="A214" t="str">
            <v>Science Hill City Schools</v>
          </cell>
        </row>
        <row r="215">
          <cell r="A215" t="str">
            <v>Silver Grove City Schools</v>
          </cell>
        </row>
        <row r="216">
          <cell r="A216" t="str">
            <v>Somerset City Schools</v>
          </cell>
        </row>
        <row r="217">
          <cell r="A217" t="str">
            <v>Southgate City Schools</v>
          </cell>
        </row>
        <row r="218">
          <cell r="A218" t="str">
            <v>Walton-Verona Independent Schools</v>
          </cell>
        </row>
        <row r="219">
          <cell r="A219" t="str">
            <v>West Point City Schools</v>
          </cell>
        </row>
        <row r="220">
          <cell r="A220" t="str">
            <v>Williamsburg City Schools</v>
          </cell>
        </row>
        <row r="221">
          <cell r="A221" t="str">
            <v>Williamstown City Schools</v>
          </cell>
        </row>
        <row r="222">
          <cell r="A222" t="str">
            <v>Ohio Valley Educational Cooperative</v>
          </cell>
        </row>
        <row r="223">
          <cell r="A223" t="str">
            <v>West Kentucky Educational Cooperative</v>
          </cell>
        </row>
        <row r="224">
          <cell r="A224" t="str">
            <v>Southeast South-Central Educational Cooperative</v>
          </cell>
        </row>
        <row r="225">
          <cell r="A225" t="str">
            <v>Green River Regional Educational Cooperative</v>
          </cell>
        </row>
        <row r="226">
          <cell r="A226" t="str">
            <v>Central KY Special Education Cooperative</v>
          </cell>
        </row>
        <row r="227">
          <cell r="A227" t="str">
            <v>KY Valley Educational Cooperative</v>
          </cell>
        </row>
        <row r="228">
          <cell r="A228" t="str">
            <v>KY Educational Development Corporation</v>
          </cell>
        </row>
        <row r="229">
          <cell r="A229" t="str">
            <v>Northern KY Cooperative for Educational Services</v>
          </cell>
        </row>
      </sheetData>
      <sheetData sheetId="2">
        <row r="3">
          <cell r="AN3">
            <v>632773649</v>
          </cell>
        </row>
        <row r="11">
          <cell r="AN11">
            <v>97174796</v>
          </cell>
        </row>
        <row r="12">
          <cell r="AN12">
            <v>22617418</v>
          </cell>
        </row>
        <row r="13">
          <cell r="AN13">
            <v>52598012</v>
          </cell>
        </row>
        <row r="14">
          <cell r="AN14">
            <v>58888744</v>
          </cell>
        </row>
        <row r="15">
          <cell r="AN15">
            <v>105246128</v>
          </cell>
        </row>
        <row r="16">
          <cell r="AN16">
            <v>26305464</v>
          </cell>
        </row>
      </sheetData>
      <sheetData sheetId="3">
        <row r="3">
          <cell r="AM3">
            <v>0</v>
          </cell>
        </row>
        <row r="12">
          <cell r="C12" t="str">
            <v>Adair County Schools</v>
          </cell>
          <cell r="D12">
            <v>0</v>
          </cell>
          <cell r="E12">
            <v>3.15015E-3</v>
          </cell>
          <cell r="F12">
            <v>3.15015E-3</v>
          </cell>
          <cell r="G12">
            <v>0</v>
          </cell>
          <cell r="H12">
            <v>3.3614399999999998E-3</v>
          </cell>
          <cell r="I12">
            <v>3.3614399999999998E-3</v>
          </cell>
          <cell r="J12">
            <v>0</v>
          </cell>
          <cell r="K12">
            <v>42980681</v>
          </cell>
          <cell r="L12">
            <v>42980681</v>
          </cell>
          <cell r="M12"/>
          <cell r="N12">
            <v>0</v>
          </cell>
          <cell r="O12">
            <v>0</v>
          </cell>
          <cell r="P12"/>
          <cell r="Q12">
            <v>-4493321</v>
          </cell>
          <cell r="R12">
            <v>-4493321</v>
          </cell>
          <cell r="S12">
            <v>0</v>
          </cell>
          <cell r="T12">
            <v>0</v>
          </cell>
          <cell r="U12">
            <v>-4493321</v>
          </cell>
          <cell r="V12">
            <v>4493321</v>
          </cell>
          <cell r="W12"/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/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/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/>
          <cell r="AQ12">
            <v>0</v>
          </cell>
          <cell r="AR12">
            <v>0</v>
          </cell>
        </row>
        <row r="13">
          <cell r="C13" t="str">
            <v>Allen County Schools</v>
          </cell>
          <cell r="D13">
            <v>0</v>
          </cell>
          <cell r="E13">
            <v>3.8624100000000001E-3</v>
          </cell>
          <cell r="F13">
            <v>3.8624100000000001E-3</v>
          </cell>
          <cell r="G13">
            <v>0</v>
          </cell>
          <cell r="H13">
            <v>3.84023E-3</v>
          </cell>
          <cell r="I13">
            <v>3.84023E-3</v>
          </cell>
          <cell r="J13">
            <v>0</v>
          </cell>
          <cell r="K13">
            <v>52698765</v>
          </cell>
          <cell r="L13">
            <v>52698765</v>
          </cell>
          <cell r="M13"/>
          <cell r="N13">
            <v>0</v>
          </cell>
          <cell r="O13">
            <v>0</v>
          </cell>
          <cell r="P13"/>
          <cell r="Q13">
            <v>-5509277</v>
          </cell>
          <cell r="R13">
            <v>-5509277</v>
          </cell>
          <cell r="S13">
            <v>0</v>
          </cell>
          <cell r="T13">
            <v>0</v>
          </cell>
          <cell r="U13">
            <v>-5509277</v>
          </cell>
          <cell r="V13">
            <v>5509277</v>
          </cell>
          <cell r="W13"/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/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/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/>
          <cell r="AQ13">
            <v>0</v>
          </cell>
          <cell r="AR13">
            <v>0</v>
          </cell>
        </row>
        <row r="14">
          <cell r="C14" t="str">
            <v>Anderson County Schools</v>
          </cell>
          <cell r="D14">
            <v>0</v>
          </cell>
          <cell r="E14">
            <v>4.5448700000000003E-3</v>
          </cell>
          <cell r="F14">
            <v>4.5448700000000003E-3</v>
          </cell>
          <cell r="G14">
            <v>0</v>
          </cell>
          <cell r="H14">
            <v>4.5826800000000004E-3</v>
          </cell>
          <cell r="I14">
            <v>4.5826800000000004E-3</v>
          </cell>
          <cell r="J14">
            <v>0</v>
          </cell>
          <cell r="K14">
            <v>62010256</v>
          </cell>
          <cell r="L14">
            <v>62010256</v>
          </cell>
          <cell r="M14"/>
          <cell r="N14">
            <v>0</v>
          </cell>
          <cell r="O14">
            <v>0</v>
          </cell>
          <cell r="P14"/>
          <cell r="Q14">
            <v>-6482726</v>
          </cell>
          <cell r="R14">
            <v>-6482726</v>
          </cell>
          <cell r="S14">
            <v>0</v>
          </cell>
          <cell r="T14">
            <v>0</v>
          </cell>
          <cell r="U14">
            <v>-6482726</v>
          </cell>
          <cell r="V14">
            <v>6482726</v>
          </cell>
          <cell r="W14"/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/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/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/>
          <cell r="AQ14">
            <v>0</v>
          </cell>
          <cell r="AR14">
            <v>0</v>
          </cell>
        </row>
        <row r="15">
          <cell r="C15" t="str">
            <v>Ballard County Schools</v>
          </cell>
          <cell r="D15">
            <v>0</v>
          </cell>
          <cell r="E15">
            <v>1.4893E-3</v>
          </cell>
          <cell r="F15">
            <v>1.4893E-3</v>
          </cell>
          <cell r="G15">
            <v>0</v>
          </cell>
          <cell r="H15">
            <v>1.6066800000000001E-3</v>
          </cell>
          <cell r="I15">
            <v>1.6066800000000001E-3</v>
          </cell>
          <cell r="J15">
            <v>0</v>
          </cell>
          <cell r="K15">
            <v>20320026</v>
          </cell>
          <cell r="L15">
            <v>20320026</v>
          </cell>
          <cell r="M15"/>
          <cell r="N15">
            <v>0</v>
          </cell>
          <cell r="O15">
            <v>0</v>
          </cell>
          <cell r="P15"/>
          <cell r="Q15">
            <v>-2124312</v>
          </cell>
          <cell r="R15">
            <v>-2124312</v>
          </cell>
          <cell r="S15">
            <v>0</v>
          </cell>
          <cell r="T15">
            <v>0</v>
          </cell>
          <cell r="U15">
            <v>-2124312</v>
          </cell>
          <cell r="V15">
            <v>2124312</v>
          </cell>
          <cell r="W15"/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/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/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/>
          <cell r="AQ15">
            <v>0</v>
          </cell>
          <cell r="AR15">
            <v>0</v>
          </cell>
        </row>
        <row r="16">
          <cell r="C16" t="str">
            <v>Barren County Schools</v>
          </cell>
          <cell r="D16">
            <v>0</v>
          </cell>
          <cell r="E16">
            <v>6.4848600000000003E-3</v>
          </cell>
          <cell r="F16">
            <v>6.4848600000000003E-3</v>
          </cell>
          <cell r="G16">
            <v>0</v>
          </cell>
          <cell r="H16">
            <v>6.4143899999999998E-3</v>
          </cell>
          <cell r="I16">
            <v>6.4143899999999998E-3</v>
          </cell>
          <cell r="J16">
            <v>0</v>
          </cell>
          <cell r="K16">
            <v>88479501</v>
          </cell>
          <cell r="L16">
            <v>88479501</v>
          </cell>
          <cell r="M16"/>
          <cell r="N16">
            <v>0</v>
          </cell>
          <cell r="O16">
            <v>0</v>
          </cell>
          <cell r="P16"/>
          <cell r="Q16">
            <v>-9249895</v>
          </cell>
          <cell r="R16">
            <v>-9249895</v>
          </cell>
          <cell r="S16">
            <v>0</v>
          </cell>
          <cell r="T16">
            <v>0</v>
          </cell>
          <cell r="U16">
            <v>-9249895</v>
          </cell>
          <cell r="V16">
            <v>9249895</v>
          </cell>
          <cell r="W16"/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/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/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/>
          <cell r="AQ16">
            <v>0</v>
          </cell>
          <cell r="AR16">
            <v>0</v>
          </cell>
        </row>
        <row r="17">
          <cell r="C17" t="str">
            <v>Bath County Schools</v>
          </cell>
          <cell r="D17">
            <v>0</v>
          </cell>
          <cell r="E17">
            <v>2.3672400000000001E-3</v>
          </cell>
          <cell r="F17">
            <v>2.3672400000000001E-3</v>
          </cell>
          <cell r="G17">
            <v>0</v>
          </cell>
          <cell r="H17">
            <v>2.5635900000000001E-3</v>
          </cell>
          <cell r="I17">
            <v>2.5635900000000001E-3</v>
          </cell>
          <cell r="J17">
            <v>0</v>
          </cell>
          <cell r="K17">
            <v>32298649</v>
          </cell>
          <cell r="L17">
            <v>32298649</v>
          </cell>
          <cell r="M17"/>
          <cell r="N17">
            <v>0</v>
          </cell>
          <cell r="O17">
            <v>0</v>
          </cell>
          <cell r="P17"/>
          <cell r="Q17">
            <v>-3376591</v>
          </cell>
          <cell r="R17">
            <v>-3376591</v>
          </cell>
          <cell r="S17">
            <v>0</v>
          </cell>
          <cell r="T17">
            <v>0</v>
          </cell>
          <cell r="U17">
            <v>-3376591</v>
          </cell>
          <cell r="V17">
            <v>3376591</v>
          </cell>
          <cell r="W17"/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/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/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/>
          <cell r="AQ17">
            <v>0</v>
          </cell>
          <cell r="AR17">
            <v>0</v>
          </cell>
        </row>
        <row r="18">
          <cell r="C18" t="str">
            <v>Bell County Schools</v>
          </cell>
          <cell r="D18">
            <v>0</v>
          </cell>
          <cell r="E18">
            <v>3.0681599999999999E-3</v>
          </cell>
          <cell r="F18">
            <v>3.0681599999999999E-3</v>
          </cell>
          <cell r="G18">
            <v>0</v>
          </cell>
          <cell r="H18">
            <v>3.0112099999999998E-3</v>
          </cell>
          <cell r="I18">
            <v>3.0112099999999998E-3</v>
          </cell>
          <cell r="J18">
            <v>0</v>
          </cell>
          <cell r="K18">
            <v>41862009</v>
          </cell>
          <cell r="L18">
            <v>41862009</v>
          </cell>
          <cell r="M18"/>
          <cell r="N18">
            <v>0</v>
          </cell>
          <cell r="O18">
            <v>0</v>
          </cell>
          <cell r="P18"/>
          <cell r="Q18">
            <v>-4376372</v>
          </cell>
          <cell r="R18">
            <v>-4376372</v>
          </cell>
          <cell r="S18">
            <v>0</v>
          </cell>
          <cell r="T18">
            <v>0</v>
          </cell>
          <cell r="U18">
            <v>-4376372</v>
          </cell>
          <cell r="V18">
            <v>4376372</v>
          </cell>
          <cell r="W18"/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/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/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/>
          <cell r="AQ18">
            <v>0</v>
          </cell>
          <cell r="AR18">
            <v>0</v>
          </cell>
        </row>
        <row r="19">
          <cell r="C19" t="str">
            <v>Boone County Schools</v>
          </cell>
          <cell r="D19">
            <v>0</v>
          </cell>
          <cell r="E19">
            <v>3.1505739999999997E-2</v>
          </cell>
          <cell r="F19">
            <v>3.1505739999999997E-2</v>
          </cell>
          <cell r="G19">
            <v>0</v>
          </cell>
          <cell r="H19">
            <v>3.0854909999999999E-2</v>
          </cell>
          <cell r="I19">
            <v>3.0854909999999999E-2</v>
          </cell>
          <cell r="J19">
            <v>0</v>
          </cell>
          <cell r="K19">
            <v>429864664</v>
          </cell>
          <cell r="L19">
            <v>429864664</v>
          </cell>
          <cell r="M19"/>
          <cell r="N19">
            <v>0</v>
          </cell>
          <cell r="O19">
            <v>0</v>
          </cell>
          <cell r="P19"/>
          <cell r="Q19">
            <v>-44939256</v>
          </cell>
          <cell r="R19">
            <v>-44939256</v>
          </cell>
          <cell r="S19">
            <v>0</v>
          </cell>
          <cell r="T19">
            <v>0</v>
          </cell>
          <cell r="U19">
            <v>-44939256</v>
          </cell>
          <cell r="V19">
            <v>44939256</v>
          </cell>
          <cell r="W19"/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/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/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/>
          <cell r="AQ19">
            <v>0</v>
          </cell>
          <cell r="AR19">
            <v>0</v>
          </cell>
        </row>
        <row r="20">
          <cell r="C20" t="str">
            <v>Bourbon County Schools</v>
          </cell>
          <cell r="D20">
            <v>0</v>
          </cell>
          <cell r="E20">
            <v>3.3909299999999999E-3</v>
          </cell>
          <cell r="F20">
            <v>3.3909299999999999E-3</v>
          </cell>
          <cell r="G20">
            <v>0</v>
          </cell>
          <cell r="H20">
            <v>3.5000700000000001E-3</v>
          </cell>
          <cell r="I20">
            <v>3.5000700000000001E-3</v>
          </cell>
          <cell r="J20">
            <v>0</v>
          </cell>
          <cell r="K20">
            <v>46265886</v>
          </cell>
          <cell r="L20">
            <v>46265886</v>
          </cell>
          <cell r="M20"/>
          <cell r="N20">
            <v>0</v>
          </cell>
          <cell r="O20">
            <v>0</v>
          </cell>
          <cell r="P20"/>
          <cell r="Q20">
            <v>-4836765</v>
          </cell>
          <cell r="R20">
            <v>-4836765</v>
          </cell>
          <cell r="S20">
            <v>0</v>
          </cell>
          <cell r="T20">
            <v>0</v>
          </cell>
          <cell r="U20">
            <v>-4836765</v>
          </cell>
          <cell r="V20">
            <v>4836765</v>
          </cell>
          <cell r="W20"/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/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/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/>
          <cell r="AQ20">
            <v>0</v>
          </cell>
          <cell r="AR20">
            <v>0</v>
          </cell>
        </row>
        <row r="21">
          <cell r="C21" t="str">
            <v>Boyd County Schools</v>
          </cell>
          <cell r="D21">
            <v>0</v>
          </cell>
          <cell r="E21">
            <v>4.4864600000000003E-3</v>
          </cell>
          <cell r="F21">
            <v>4.4864600000000003E-3</v>
          </cell>
          <cell r="G21">
            <v>0</v>
          </cell>
          <cell r="H21">
            <v>4.4118400000000002E-3</v>
          </cell>
          <cell r="I21">
            <v>4.4118400000000002E-3</v>
          </cell>
          <cell r="J21">
            <v>0</v>
          </cell>
          <cell r="K21">
            <v>61213310</v>
          </cell>
          <cell r="L21">
            <v>61213310</v>
          </cell>
          <cell r="M21"/>
          <cell r="N21">
            <v>0</v>
          </cell>
          <cell r="O21">
            <v>0</v>
          </cell>
          <cell r="P21"/>
          <cell r="Q21">
            <v>-6399411</v>
          </cell>
          <cell r="R21">
            <v>-6399411</v>
          </cell>
          <cell r="S21">
            <v>0</v>
          </cell>
          <cell r="T21">
            <v>0</v>
          </cell>
          <cell r="U21">
            <v>-6399411</v>
          </cell>
          <cell r="V21">
            <v>6399411</v>
          </cell>
          <cell r="W21"/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/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/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/>
          <cell r="AQ21">
            <v>0</v>
          </cell>
          <cell r="AR21">
            <v>0</v>
          </cell>
        </row>
        <row r="22">
          <cell r="C22" t="str">
            <v>Boyle County Schools</v>
          </cell>
          <cell r="D22">
            <v>0</v>
          </cell>
          <cell r="E22">
            <v>4.3116200000000004E-3</v>
          </cell>
          <cell r="F22">
            <v>4.3116200000000004E-3</v>
          </cell>
          <cell r="G22">
            <v>0</v>
          </cell>
          <cell r="H22">
            <v>4.2878100000000004E-3</v>
          </cell>
          <cell r="I22">
            <v>4.2878100000000004E-3</v>
          </cell>
          <cell r="J22">
            <v>0</v>
          </cell>
          <cell r="K22">
            <v>58827791</v>
          </cell>
          <cell r="L22">
            <v>58827791</v>
          </cell>
          <cell r="M22"/>
          <cell r="N22">
            <v>0</v>
          </cell>
          <cell r="O22">
            <v>0</v>
          </cell>
          <cell r="P22"/>
          <cell r="Q22">
            <v>-6150022</v>
          </cell>
          <cell r="R22">
            <v>-6150022</v>
          </cell>
          <cell r="S22">
            <v>0</v>
          </cell>
          <cell r="T22">
            <v>0</v>
          </cell>
          <cell r="U22">
            <v>-6150022</v>
          </cell>
          <cell r="V22">
            <v>6150022</v>
          </cell>
          <cell r="W22"/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/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/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/>
          <cell r="AQ22">
            <v>0</v>
          </cell>
          <cell r="AR22">
            <v>0</v>
          </cell>
        </row>
        <row r="23">
          <cell r="C23" t="str">
            <v>Bracken County Schools</v>
          </cell>
          <cell r="D23">
            <v>0</v>
          </cell>
          <cell r="E23">
            <v>1.5990399999999999E-3</v>
          </cell>
          <cell r="F23">
            <v>1.5990399999999999E-3</v>
          </cell>
          <cell r="G23">
            <v>0</v>
          </cell>
          <cell r="H23">
            <v>1.56303E-3</v>
          </cell>
          <cell r="I23">
            <v>1.56303E-3</v>
          </cell>
          <cell r="J23">
            <v>0</v>
          </cell>
          <cell r="K23">
            <v>21817319</v>
          </cell>
          <cell r="L23">
            <v>21817319</v>
          </cell>
          <cell r="M23"/>
          <cell r="N23">
            <v>0</v>
          </cell>
          <cell r="O23">
            <v>0</v>
          </cell>
          <cell r="P23"/>
          <cell r="Q23">
            <v>-2280844</v>
          </cell>
          <cell r="R23">
            <v>-2280844</v>
          </cell>
          <cell r="S23">
            <v>0</v>
          </cell>
          <cell r="T23">
            <v>0</v>
          </cell>
          <cell r="U23">
            <v>-2280844</v>
          </cell>
          <cell r="V23">
            <v>2280844</v>
          </cell>
          <cell r="W23"/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/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/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/>
          <cell r="AQ23">
            <v>0</v>
          </cell>
          <cell r="AR23">
            <v>0</v>
          </cell>
        </row>
        <row r="24">
          <cell r="C24" t="str">
            <v>Breathitt County Schools</v>
          </cell>
          <cell r="D24">
            <v>0</v>
          </cell>
          <cell r="E24">
            <v>2.3134000000000002E-3</v>
          </cell>
          <cell r="F24">
            <v>2.3134000000000002E-3</v>
          </cell>
          <cell r="G24">
            <v>0</v>
          </cell>
          <cell r="H24">
            <v>2.4393100000000001E-3</v>
          </cell>
          <cell r="I24">
            <v>2.4393100000000001E-3</v>
          </cell>
          <cell r="J24">
            <v>0</v>
          </cell>
          <cell r="K24">
            <v>31564055</v>
          </cell>
          <cell r="L24">
            <v>31564055</v>
          </cell>
          <cell r="M24"/>
          <cell r="N24">
            <v>0</v>
          </cell>
          <cell r="O24">
            <v>0</v>
          </cell>
          <cell r="P24"/>
          <cell r="Q24">
            <v>-3299795</v>
          </cell>
          <cell r="R24">
            <v>-3299795</v>
          </cell>
          <cell r="S24">
            <v>0</v>
          </cell>
          <cell r="T24">
            <v>0</v>
          </cell>
          <cell r="U24">
            <v>-3299795</v>
          </cell>
          <cell r="V24">
            <v>3299795</v>
          </cell>
          <cell r="W24"/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/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/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/>
          <cell r="AQ24">
            <v>0</v>
          </cell>
          <cell r="AR24">
            <v>0</v>
          </cell>
        </row>
        <row r="25">
          <cell r="C25" t="str">
            <v>Breckinridge County Schools</v>
          </cell>
          <cell r="D25">
            <v>0</v>
          </cell>
          <cell r="E25">
            <v>3.3725199999999999E-3</v>
          </cell>
          <cell r="F25">
            <v>3.3725199999999999E-3</v>
          </cell>
          <cell r="G25">
            <v>0</v>
          </cell>
          <cell r="H25">
            <v>3.4819400000000002E-3</v>
          </cell>
          <cell r="I25">
            <v>3.4819400000000002E-3</v>
          </cell>
          <cell r="J25">
            <v>0</v>
          </cell>
          <cell r="K25">
            <v>46014700</v>
          </cell>
          <cell r="L25">
            <v>46014700</v>
          </cell>
          <cell r="M25"/>
          <cell r="N25">
            <v>0</v>
          </cell>
          <cell r="O25">
            <v>0</v>
          </cell>
          <cell r="P25"/>
          <cell r="Q25">
            <v>-4810506</v>
          </cell>
          <cell r="R25">
            <v>-4810506</v>
          </cell>
          <cell r="S25">
            <v>0</v>
          </cell>
          <cell r="T25">
            <v>0</v>
          </cell>
          <cell r="U25">
            <v>-4810506</v>
          </cell>
          <cell r="V25">
            <v>4810506</v>
          </cell>
          <cell r="W25"/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/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/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/>
          <cell r="AQ25">
            <v>0</v>
          </cell>
          <cell r="AR25">
            <v>0</v>
          </cell>
        </row>
        <row r="26">
          <cell r="C26" t="str">
            <v>Bullitt County Schools</v>
          </cell>
          <cell r="D26">
            <v>0</v>
          </cell>
          <cell r="E26">
            <v>1.8163599999999998E-2</v>
          </cell>
          <cell r="F26">
            <v>1.8163599999999998E-2</v>
          </cell>
          <cell r="G26">
            <v>0</v>
          </cell>
          <cell r="H26">
            <v>1.8166410000000001E-2</v>
          </cell>
          <cell r="I26">
            <v>1.8166410000000001E-2</v>
          </cell>
          <cell r="J26">
            <v>0</v>
          </cell>
          <cell r="K26">
            <v>247824359</v>
          </cell>
          <cell r="L26">
            <v>247824359</v>
          </cell>
          <cell r="M26"/>
          <cell r="N26">
            <v>0</v>
          </cell>
          <cell r="O26">
            <v>0</v>
          </cell>
          <cell r="P26"/>
          <cell r="Q26">
            <v>-25908253</v>
          </cell>
          <cell r="R26">
            <v>-25908253</v>
          </cell>
          <cell r="S26">
            <v>0</v>
          </cell>
          <cell r="T26">
            <v>0</v>
          </cell>
          <cell r="U26">
            <v>-25908253</v>
          </cell>
          <cell r="V26">
            <v>25908253</v>
          </cell>
          <cell r="W26"/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/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/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/>
          <cell r="AQ26">
            <v>0</v>
          </cell>
          <cell r="AR26">
            <v>0</v>
          </cell>
        </row>
        <row r="27">
          <cell r="C27" t="str">
            <v>Butler County Schools</v>
          </cell>
          <cell r="D27">
            <v>0</v>
          </cell>
          <cell r="E27">
            <v>2.6165199999999998E-3</v>
          </cell>
          <cell r="F27">
            <v>2.6165199999999998E-3</v>
          </cell>
          <cell r="G27">
            <v>0</v>
          </cell>
          <cell r="H27">
            <v>2.6332500000000002E-3</v>
          </cell>
          <cell r="I27">
            <v>2.6332500000000002E-3</v>
          </cell>
          <cell r="J27">
            <v>0</v>
          </cell>
          <cell r="K27">
            <v>35699828</v>
          </cell>
          <cell r="L27">
            <v>35699828</v>
          </cell>
          <cell r="M27"/>
          <cell r="N27">
            <v>0</v>
          </cell>
          <cell r="O27">
            <v>0</v>
          </cell>
          <cell r="P27"/>
          <cell r="Q27">
            <v>-3732160</v>
          </cell>
          <cell r="R27">
            <v>-3732160</v>
          </cell>
          <cell r="S27">
            <v>0</v>
          </cell>
          <cell r="T27">
            <v>0</v>
          </cell>
          <cell r="U27">
            <v>-3732160</v>
          </cell>
          <cell r="V27">
            <v>3732160</v>
          </cell>
          <cell r="W27"/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/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/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/>
          <cell r="AQ27">
            <v>0</v>
          </cell>
          <cell r="AR27">
            <v>0</v>
          </cell>
        </row>
        <row r="28">
          <cell r="C28" t="str">
            <v>Caldwell County Schools</v>
          </cell>
          <cell r="D28">
            <v>0</v>
          </cell>
          <cell r="E28">
            <v>2.3141799999999999E-3</v>
          </cell>
          <cell r="F28">
            <v>2.3141799999999999E-3</v>
          </cell>
          <cell r="G28">
            <v>0</v>
          </cell>
          <cell r="H28">
            <v>2.2750399999999999E-3</v>
          </cell>
          <cell r="I28">
            <v>2.2750399999999999E-3</v>
          </cell>
          <cell r="J28">
            <v>0</v>
          </cell>
          <cell r="K28">
            <v>31574697</v>
          </cell>
          <cell r="L28">
            <v>31574697</v>
          </cell>
          <cell r="M28"/>
          <cell r="N28">
            <v>0</v>
          </cell>
          <cell r="O28">
            <v>0</v>
          </cell>
          <cell r="P28"/>
          <cell r="Q28">
            <v>-3300907</v>
          </cell>
          <cell r="R28">
            <v>-3300907</v>
          </cell>
          <cell r="S28">
            <v>0</v>
          </cell>
          <cell r="T28">
            <v>0</v>
          </cell>
          <cell r="U28">
            <v>-3300907</v>
          </cell>
          <cell r="V28">
            <v>3300907</v>
          </cell>
          <cell r="W28"/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/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/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/>
          <cell r="AQ28">
            <v>0</v>
          </cell>
          <cell r="AR28">
            <v>0</v>
          </cell>
        </row>
        <row r="29">
          <cell r="C29" t="str">
            <v>Calloway County Schools</v>
          </cell>
          <cell r="D29">
            <v>0</v>
          </cell>
          <cell r="E29">
            <v>3.8321200000000001E-3</v>
          </cell>
          <cell r="F29">
            <v>3.8321200000000001E-3</v>
          </cell>
          <cell r="G29">
            <v>0</v>
          </cell>
          <cell r="H29">
            <v>4.0007899999999997E-3</v>
          </cell>
          <cell r="I29">
            <v>4.0007899999999997E-3</v>
          </cell>
          <cell r="J29">
            <v>0</v>
          </cell>
          <cell r="K29">
            <v>52285488</v>
          </cell>
          <cell r="L29">
            <v>52285488</v>
          </cell>
          <cell r="M29"/>
          <cell r="N29">
            <v>0</v>
          </cell>
          <cell r="O29">
            <v>0</v>
          </cell>
          <cell r="P29"/>
          <cell r="Q29">
            <v>-5466071</v>
          </cell>
          <cell r="R29">
            <v>-5466071</v>
          </cell>
          <cell r="S29">
            <v>0</v>
          </cell>
          <cell r="T29">
            <v>0</v>
          </cell>
          <cell r="U29">
            <v>-5466071</v>
          </cell>
          <cell r="V29">
            <v>5466071</v>
          </cell>
          <cell r="W29"/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/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/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/>
          <cell r="AQ29">
            <v>0</v>
          </cell>
          <cell r="AR29">
            <v>0</v>
          </cell>
        </row>
        <row r="30">
          <cell r="C30" t="str">
            <v>Campbell County Schools</v>
          </cell>
          <cell r="D30">
            <v>0</v>
          </cell>
          <cell r="E30">
            <v>7.0361699999999996E-3</v>
          </cell>
          <cell r="F30">
            <v>7.0361699999999996E-3</v>
          </cell>
          <cell r="G30">
            <v>0</v>
          </cell>
          <cell r="H30">
            <v>6.79643E-3</v>
          </cell>
          <cell r="I30">
            <v>6.79643E-3</v>
          </cell>
          <cell r="J30">
            <v>0</v>
          </cell>
          <cell r="K30">
            <v>96001581</v>
          </cell>
          <cell r="L30">
            <v>96001581</v>
          </cell>
          <cell r="M30"/>
          <cell r="N30">
            <v>0</v>
          </cell>
          <cell r="O30">
            <v>0</v>
          </cell>
          <cell r="P30"/>
          <cell r="Q30">
            <v>-10036274</v>
          </cell>
          <cell r="R30">
            <v>-10036274</v>
          </cell>
          <cell r="S30">
            <v>0</v>
          </cell>
          <cell r="T30">
            <v>0</v>
          </cell>
          <cell r="U30">
            <v>-10036274</v>
          </cell>
          <cell r="V30">
            <v>10036274</v>
          </cell>
          <cell r="W30"/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/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/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/>
          <cell r="AQ30">
            <v>0</v>
          </cell>
          <cell r="AR30">
            <v>0</v>
          </cell>
        </row>
        <row r="31">
          <cell r="C31" t="str">
            <v>Carlisle County Schools</v>
          </cell>
          <cell r="D31">
            <v>0</v>
          </cell>
          <cell r="E31">
            <v>1.09435E-3</v>
          </cell>
          <cell r="F31">
            <v>1.09435E-3</v>
          </cell>
          <cell r="G31">
            <v>0</v>
          </cell>
          <cell r="H31">
            <v>1.08555E-3</v>
          </cell>
          <cell r="I31">
            <v>1.08555E-3</v>
          </cell>
          <cell r="J31">
            <v>0</v>
          </cell>
          <cell r="K31">
            <v>14931323</v>
          </cell>
          <cell r="L31">
            <v>14931323</v>
          </cell>
          <cell r="M31"/>
          <cell r="N31">
            <v>0</v>
          </cell>
          <cell r="O31">
            <v>0</v>
          </cell>
          <cell r="P31"/>
          <cell r="Q31">
            <v>-1560962</v>
          </cell>
          <cell r="R31">
            <v>-1560962</v>
          </cell>
          <cell r="S31">
            <v>0</v>
          </cell>
          <cell r="T31">
            <v>0</v>
          </cell>
          <cell r="U31">
            <v>-1560962</v>
          </cell>
          <cell r="V31">
            <v>1560962</v>
          </cell>
          <cell r="W31"/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/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/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/>
          <cell r="AQ31">
            <v>0</v>
          </cell>
          <cell r="AR31">
            <v>0</v>
          </cell>
        </row>
        <row r="32">
          <cell r="C32" t="str">
            <v>Carroll County Schools</v>
          </cell>
          <cell r="D32">
            <v>0</v>
          </cell>
          <cell r="E32">
            <v>2.8606899999999999E-3</v>
          </cell>
          <cell r="F32">
            <v>2.8606899999999999E-3</v>
          </cell>
          <cell r="G32">
            <v>0</v>
          </cell>
          <cell r="H32">
            <v>2.85491E-3</v>
          </cell>
          <cell r="I32">
            <v>2.85491E-3</v>
          </cell>
          <cell r="J32">
            <v>0</v>
          </cell>
          <cell r="K32">
            <v>39031286</v>
          </cell>
          <cell r="L32">
            <v>39031286</v>
          </cell>
          <cell r="M32"/>
          <cell r="N32">
            <v>0</v>
          </cell>
          <cell r="O32">
            <v>0</v>
          </cell>
          <cell r="P32"/>
          <cell r="Q32">
            <v>-4080440</v>
          </cell>
          <cell r="R32">
            <v>-4080440</v>
          </cell>
          <cell r="S32">
            <v>0</v>
          </cell>
          <cell r="T32">
            <v>0</v>
          </cell>
          <cell r="U32">
            <v>-4080440</v>
          </cell>
          <cell r="V32">
            <v>4080440</v>
          </cell>
          <cell r="W32"/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/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/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/>
          <cell r="AQ32">
            <v>0</v>
          </cell>
          <cell r="AR32">
            <v>0</v>
          </cell>
        </row>
        <row r="33">
          <cell r="C33" t="str">
            <v>Carter County Schools</v>
          </cell>
          <cell r="D33">
            <v>0</v>
          </cell>
          <cell r="E33">
            <v>5.2702699999999996E-3</v>
          </cell>
          <cell r="F33">
            <v>5.2702699999999996E-3</v>
          </cell>
          <cell r="G33">
            <v>0</v>
          </cell>
          <cell r="H33">
            <v>5.2854499999999997E-3</v>
          </cell>
          <cell r="I33">
            <v>5.2854499999999997E-3</v>
          </cell>
          <cell r="J33">
            <v>0</v>
          </cell>
          <cell r="K33">
            <v>71907622</v>
          </cell>
          <cell r="L33">
            <v>71907622</v>
          </cell>
          <cell r="M33"/>
          <cell r="N33">
            <v>0</v>
          </cell>
          <cell r="O33">
            <v>0</v>
          </cell>
          <cell r="P33"/>
          <cell r="Q33">
            <v>-7517424</v>
          </cell>
          <cell r="R33">
            <v>-7517424</v>
          </cell>
          <cell r="S33">
            <v>0</v>
          </cell>
          <cell r="T33">
            <v>0</v>
          </cell>
          <cell r="U33">
            <v>-7517424</v>
          </cell>
          <cell r="V33">
            <v>7517424</v>
          </cell>
          <cell r="W33"/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/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/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/>
          <cell r="AQ33">
            <v>0</v>
          </cell>
          <cell r="AR33">
            <v>0</v>
          </cell>
        </row>
        <row r="34">
          <cell r="C34" t="str">
            <v>Casey County Schools</v>
          </cell>
          <cell r="D34">
            <v>0</v>
          </cell>
          <cell r="E34">
            <v>2.82453E-3</v>
          </cell>
          <cell r="F34">
            <v>2.82453E-3</v>
          </cell>
          <cell r="G34">
            <v>0</v>
          </cell>
          <cell r="H34">
            <v>3.01841E-3</v>
          </cell>
          <cell r="I34">
            <v>3.01841E-3</v>
          </cell>
          <cell r="J34">
            <v>0</v>
          </cell>
          <cell r="K34">
            <v>38537918</v>
          </cell>
          <cell r="L34">
            <v>38537918</v>
          </cell>
          <cell r="M34"/>
          <cell r="N34">
            <v>0</v>
          </cell>
          <cell r="O34">
            <v>0</v>
          </cell>
          <cell r="P34"/>
          <cell r="Q34">
            <v>-4028862</v>
          </cell>
          <cell r="R34">
            <v>-4028862</v>
          </cell>
          <cell r="S34">
            <v>0</v>
          </cell>
          <cell r="T34">
            <v>0</v>
          </cell>
          <cell r="U34">
            <v>-4028862</v>
          </cell>
          <cell r="V34">
            <v>4028862</v>
          </cell>
          <cell r="W34"/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/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/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/>
          <cell r="AQ34">
            <v>0</v>
          </cell>
          <cell r="AR34">
            <v>0</v>
          </cell>
        </row>
        <row r="35">
          <cell r="C35" t="str">
            <v>Christian County Schools</v>
          </cell>
          <cell r="D35">
            <v>0</v>
          </cell>
          <cell r="E35">
            <v>1.015549E-2</v>
          </cell>
          <cell r="F35">
            <v>1.015549E-2</v>
          </cell>
          <cell r="G35">
            <v>0</v>
          </cell>
          <cell r="H35">
            <v>1.06839E-2</v>
          </cell>
          <cell r="I35">
            <v>1.06839E-2</v>
          </cell>
          <cell r="J35">
            <v>0</v>
          </cell>
          <cell r="K35">
            <v>138561618</v>
          </cell>
          <cell r="L35">
            <v>138561618</v>
          </cell>
          <cell r="M35"/>
          <cell r="N35">
            <v>0</v>
          </cell>
          <cell r="O35">
            <v>0</v>
          </cell>
          <cell r="P35"/>
          <cell r="Q35">
            <v>-14485620</v>
          </cell>
          <cell r="R35">
            <v>-14485620</v>
          </cell>
          <cell r="S35">
            <v>0</v>
          </cell>
          <cell r="T35">
            <v>0</v>
          </cell>
          <cell r="U35">
            <v>-14485620</v>
          </cell>
          <cell r="V35">
            <v>14485620</v>
          </cell>
          <cell r="W35"/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/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/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/>
          <cell r="AQ35">
            <v>0</v>
          </cell>
          <cell r="AR35">
            <v>0</v>
          </cell>
        </row>
        <row r="36">
          <cell r="C36" t="str">
            <v>Clark County Schools</v>
          </cell>
          <cell r="D36">
            <v>0</v>
          </cell>
          <cell r="E36">
            <v>7.2810899999999996E-3</v>
          </cell>
          <cell r="F36">
            <v>7.2810899999999996E-3</v>
          </cell>
          <cell r="G36">
            <v>0</v>
          </cell>
          <cell r="H36">
            <v>7.0669599999999997E-3</v>
          </cell>
          <cell r="I36">
            <v>7.0669599999999997E-3</v>
          </cell>
          <cell r="J36">
            <v>0</v>
          </cell>
          <cell r="K36">
            <v>99343272</v>
          </cell>
          <cell r="L36">
            <v>99343272</v>
          </cell>
          <cell r="M36"/>
          <cell r="N36">
            <v>0</v>
          </cell>
          <cell r="O36">
            <v>0</v>
          </cell>
          <cell r="P36"/>
          <cell r="Q36">
            <v>-10385624</v>
          </cell>
          <cell r="R36">
            <v>-10385624</v>
          </cell>
          <cell r="S36">
            <v>0</v>
          </cell>
          <cell r="T36">
            <v>0</v>
          </cell>
          <cell r="U36">
            <v>-10385624</v>
          </cell>
          <cell r="V36">
            <v>10385624</v>
          </cell>
          <cell r="W36"/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/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/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/>
          <cell r="AQ36">
            <v>0</v>
          </cell>
          <cell r="AR36">
            <v>0</v>
          </cell>
        </row>
        <row r="37">
          <cell r="C37" t="str">
            <v>Clay County Schools</v>
          </cell>
          <cell r="D37">
            <v>0</v>
          </cell>
          <cell r="E37">
            <v>4.0076299999999999E-3</v>
          </cell>
          <cell r="F37">
            <v>4.0076299999999999E-3</v>
          </cell>
          <cell r="G37">
            <v>0</v>
          </cell>
          <cell r="H37">
            <v>4.1764699999999998E-3</v>
          </cell>
          <cell r="I37">
            <v>4.1764699999999998E-3</v>
          </cell>
          <cell r="J37">
            <v>0</v>
          </cell>
          <cell r="K37">
            <v>54680148</v>
          </cell>
          <cell r="L37">
            <v>54680148</v>
          </cell>
          <cell r="M37"/>
          <cell r="N37">
            <v>0</v>
          </cell>
          <cell r="O37">
            <v>0</v>
          </cell>
          <cell r="P37"/>
          <cell r="Q37">
            <v>-5716416</v>
          </cell>
          <cell r="R37">
            <v>-5716416</v>
          </cell>
          <cell r="S37">
            <v>0</v>
          </cell>
          <cell r="T37">
            <v>0</v>
          </cell>
          <cell r="U37">
            <v>-5716416</v>
          </cell>
          <cell r="V37">
            <v>5716416</v>
          </cell>
          <cell r="W37"/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/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/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/>
          <cell r="AQ37">
            <v>0</v>
          </cell>
          <cell r="AR37">
            <v>0</v>
          </cell>
        </row>
        <row r="38">
          <cell r="C38" t="str">
            <v>Clinton County Schools</v>
          </cell>
          <cell r="D38">
            <v>0</v>
          </cell>
          <cell r="E38">
            <v>2.2045200000000002E-3</v>
          </cell>
          <cell r="F38">
            <v>2.2045200000000002E-3</v>
          </cell>
          <cell r="G38">
            <v>0</v>
          </cell>
          <cell r="H38">
            <v>2.20192E-3</v>
          </cell>
          <cell r="I38">
            <v>2.20192E-3</v>
          </cell>
          <cell r="J38">
            <v>0</v>
          </cell>
          <cell r="K38">
            <v>30078495</v>
          </cell>
          <cell r="L38">
            <v>30078495</v>
          </cell>
          <cell r="M38"/>
          <cell r="N38">
            <v>0</v>
          </cell>
          <cell r="O38">
            <v>0</v>
          </cell>
          <cell r="P38"/>
          <cell r="Q38">
            <v>-3144490</v>
          </cell>
          <cell r="R38">
            <v>-3144490</v>
          </cell>
          <cell r="S38">
            <v>0</v>
          </cell>
          <cell r="T38">
            <v>0</v>
          </cell>
          <cell r="U38">
            <v>-3144490</v>
          </cell>
          <cell r="V38">
            <v>3144490</v>
          </cell>
          <cell r="W38"/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/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/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/>
          <cell r="AQ38">
            <v>0</v>
          </cell>
          <cell r="AR38">
            <v>0</v>
          </cell>
        </row>
        <row r="39">
          <cell r="C39" t="str">
            <v>Crittenden County Schools</v>
          </cell>
          <cell r="D39">
            <v>0</v>
          </cell>
          <cell r="E39">
            <v>1.5939000000000001E-3</v>
          </cell>
          <cell r="F39">
            <v>1.5939000000000001E-3</v>
          </cell>
          <cell r="G39">
            <v>0</v>
          </cell>
          <cell r="H39">
            <v>1.6414999999999999E-3</v>
          </cell>
          <cell r="I39">
            <v>1.6414999999999999E-3</v>
          </cell>
          <cell r="J39">
            <v>0</v>
          </cell>
          <cell r="K39">
            <v>21747189</v>
          </cell>
          <cell r="L39">
            <v>21747189</v>
          </cell>
          <cell r="M39"/>
          <cell r="N39">
            <v>0</v>
          </cell>
          <cell r="O39">
            <v>0</v>
          </cell>
          <cell r="P39"/>
          <cell r="Q39">
            <v>-2273512</v>
          </cell>
          <cell r="R39">
            <v>-2273512</v>
          </cell>
          <cell r="S39">
            <v>0</v>
          </cell>
          <cell r="T39">
            <v>0</v>
          </cell>
          <cell r="U39">
            <v>-2273512</v>
          </cell>
          <cell r="V39">
            <v>2273512</v>
          </cell>
          <cell r="W39"/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/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/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/>
          <cell r="AQ39">
            <v>0</v>
          </cell>
          <cell r="AR39">
            <v>0</v>
          </cell>
        </row>
        <row r="40">
          <cell r="C40" t="str">
            <v>Cumberland County Schools</v>
          </cell>
          <cell r="D40">
            <v>0</v>
          </cell>
          <cell r="E40">
            <v>1.20688E-3</v>
          </cell>
          <cell r="F40">
            <v>1.20688E-3</v>
          </cell>
          <cell r="G40">
            <v>0</v>
          </cell>
          <cell r="H40">
            <v>1.10823E-3</v>
          </cell>
          <cell r="I40">
            <v>1.10823E-3</v>
          </cell>
          <cell r="J40">
            <v>0</v>
          </cell>
          <cell r="K40">
            <v>16466684</v>
          </cell>
          <cell r="L40">
            <v>16466684</v>
          </cell>
          <cell r="M40"/>
          <cell r="N40">
            <v>0</v>
          </cell>
          <cell r="O40">
            <v>0</v>
          </cell>
          <cell r="P40"/>
          <cell r="Q40">
            <v>-1721473</v>
          </cell>
          <cell r="R40">
            <v>-1721473</v>
          </cell>
          <cell r="S40">
            <v>0</v>
          </cell>
          <cell r="T40">
            <v>0</v>
          </cell>
          <cell r="U40">
            <v>-1721473</v>
          </cell>
          <cell r="V40">
            <v>1721473</v>
          </cell>
          <cell r="W40"/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/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/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/>
          <cell r="AQ40">
            <v>0</v>
          </cell>
          <cell r="AR40">
            <v>0</v>
          </cell>
        </row>
        <row r="41">
          <cell r="C41" t="str">
            <v>Daviess County Schools</v>
          </cell>
          <cell r="D41">
            <v>0</v>
          </cell>
          <cell r="E41">
            <v>1.6011709999999998E-2</v>
          </cell>
          <cell r="F41">
            <v>1.6011709999999998E-2</v>
          </cell>
          <cell r="G41">
            <v>0</v>
          </cell>
          <cell r="H41">
            <v>1.5796089999999999E-2</v>
          </cell>
          <cell r="I41">
            <v>1.5796089999999999E-2</v>
          </cell>
          <cell r="J41">
            <v>0</v>
          </cell>
          <cell r="K41">
            <v>218463948</v>
          </cell>
          <cell r="L41">
            <v>218463948</v>
          </cell>
          <cell r="M41"/>
          <cell r="N41">
            <v>0</v>
          </cell>
          <cell r="O41">
            <v>0</v>
          </cell>
          <cell r="P41"/>
          <cell r="Q41">
            <v>-22838833</v>
          </cell>
          <cell r="R41">
            <v>-22838833</v>
          </cell>
          <cell r="S41">
            <v>0</v>
          </cell>
          <cell r="T41">
            <v>0</v>
          </cell>
          <cell r="U41">
            <v>-22838833</v>
          </cell>
          <cell r="V41">
            <v>22838833</v>
          </cell>
          <cell r="W41"/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/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/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/>
          <cell r="AQ41">
            <v>0</v>
          </cell>
          <cell r="AR41">
            <v>0</v>
          </cell>
        </row>
        <row r="42">
          <cell r="C42" t="str">
            <v>Edmonson County Schools</v>
          </cell>
          <cell r="D42">
            <v>0</v>
          </cell>
          <cell r="E42">
            <v>2.3513800000000001E-3</v>
          </cell>
          <cell r="F42">
            <v>2.3513800000000001E-3</v>
          </cell>
          <cell r="G42">
            <v>0</v>
          </cell>
          <cell r="H42">
            <v>2.3832699999999998E-3</v>
          </cell>
          <cell r="I42">
            <v>2.3832699999999998E-3</v>
          </cell>
          <cell r="J42">
            <v>0</v>
          </cell>
          <cell r="K42">
            <v>32082255</v>
          </cell>
          <cell r="L42">
            <v>32082255</v>
          </cell>
          <cell r="M42"/>
          <cell r="N42">
            <v>0</v>
          </cell>
          <cell r="O42">
            <v>0</v>
          </cell>
          <cell r="P42"/>
          <cell r="Q42">
            <v>-3353969</v>
          </cell>
          <cell r="R42">
            <v>-3353969</v>
          </cell>
          <cell r="S42">
            <v>0</v>
          </cell>
          <cell r="T42">
            <v>0</v>
          </cell>
          <cell r="U42">
            <v>-3353969</v>
          </cell>
          <cell r="V42">
            <v>3353969</v>
          </cell>
          <cell r="W42"/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/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/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/>
          <cell r="AQ42">
            <v>0</v>
          </cell>
          <cell r="AR42">
            <v>0</v>
          </cell>
        </row>
        <row r="43">
          <cell r="C43" t="str">
            <v>Elliott County Schools</v>
          </cell>
          <cell r="D43">
            <v>0</v>
          </cell>
          <cell r="E43">
            <v>1.3383799999999999E-3</v>
          </cell>
          <cell r="F43">
            <v>1.3383799999999999E-3</v>
          </cell>
          <cell r="G43">
            <v>0</v>
          </cell>
          <cell r="H43">
            <v>1.39616E-3</v>
          </cell>
          <cell r="I43">
            <v>1.39616E-3</v>
          </cell>
          <cell r="J43">
            <v>0</v>
          </cell>
          <cell r="K43">
            <v>18260871</v>
          </cell>
          <cell r="L43">
            <v>18260871</v>
          </cell>
          <cell r="M43"/>
          <cell r="N43">
            <v>0</v>
          </cell>
          <cell r="O43">
            <v>0</v>
          </cell>
          <cell r="P43"/>
          <cell r="Q43">
            <v>-1909043</v>
          </cell>
          <cell r="R43">
            <v>-1909043</v>
          </cell>
          <cell r="S43">
            <v>0</v>
          </cell>
          <cell r="T43">
            <v>0</v>
          </cell>
          <cell r="U43">
            <v>-1909043</v>
          </cell>
          <cell r="V43">
            <v>1909043</v>
          </cell>
          <cell r="W43"/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/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/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/>
          <cell r="AQ43">
            <v>0</v>
          </cell>
          <cell r="AR43">
            <v>0</v>
          </cell>
        </row>
        <row r="44">
          <cell r="C44" t="str">
            <v>Estill County Schools</v>
          </cell>
          <cell r="D44">
            <v>0</v>
          </cell>
          <cell r="E44">
            <v>2.88317E-3</v>
          </cell>
          <cell r="F44">
            <v>2.88317E-3</v>
          </cell>
          <cell r="G44">
            <v>0</v>
          </cell>
          <cell r="H44">
            <v>2.9773400000000002E-3</v>
          </cell>
          <cell r="I44">
            <v>2.9773400000000002E-3</v>
          </cell>
          <cell r="J44">
            <v>0</v>
          </cell>
          <cell r="K44">
            <v>39338003</v>
          </cell>
          <cell r="L44">
            <v>39338003</v>
          </cell>
          <cell r="M44"/>
          <cell r="N44">
            <v>0</v>
          </cell>
          <cell r="O44">
            <v>0</v>
          </cell>
          <cell r="P44"/>
          <cell r="Q44">
            <v>-4112505</v>
          </cell>
          <cell r="R44">
            <v>-4112505</v>
          </cell>
          <cell r="S44">
            <v>0</v>
          </cell>
          <cell r="T44">
            <v>0</v>
          </cell>
          <cell r="U44">
            <v>-4112505</v>
          </cell>
          <cell r="V44">
            <v>4112505</v>
          </cell>
          <cell r="W44"/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/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/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/>
          <cell r="AQ44">
            <v>0</v>
          </cell>
          <cell r="AR44">
            <v>0</v>
          </cell>
        </row>
        <row r="45">
          <cell r="C45" t="str">
            <v>Fayette County Schools</v>
          </cell>
          <cell r="D45">
            <v>0</v>
          </cell>
          <cell r="E45">
            <v>7.5187390000000007E-2</v>
          </cell>
          <cell r="F45">
            <v>7.5187390000000007E-2</v>
          </cell>
          <cell r="G45">
            <v>0</v>
          </cell>
          <cell r="H45">
            <v>7.5725669999999995E-2</v>
          </cell>
          <cell r="I45">
            <v>7.5725669999999995E-2</v>
          </cell>
          <cell r="J45">
            <v>0</v>
          </cell>
          <cell r="K45">
            <v>1025857579</v>
          </cell>
          <cell r="L45">
            <v>1025857579</v>
          </cell>
          <cell r="M45"/>
          <cell r="N45">
            <v>0</v>
          </cell>
          <cell r="O45">
            <v>0</v>
          </cell>
          <cell r="P45"/>
          <cell r="Q45">
            <v>-107246026</v>
          </cell>
          <cell r="R45">
            <v>-107246026</v>
          </cell>
          <cell r="S45">
            <v>0</v>
          </cell>
          <cell r="T45">
            <v>0</v>
          </cell>
          <cell r="U45">
            <v>-107246026</v>
          </cell>
          <cell r="V45">
            <v>107246026</v>
          </cell>
          <cell r="W45"/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/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/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/>
          <cell r="AQ45">
            <v>0</v>
          </cell>
          <cell r="AR45">
            <v>0</v>
          </cell>
        </row>
        <row r="46">
          <cell r="C46" t="str">
            <v>Fleming County Schools</v>
          </cell>
          <cell r="D46">
            <v>0</v>
          </cell>
          <cell r="E46">
            <v>2.8747899999999999E-3</v>
          </cell>
          <cell r="F46">
            <v>2.8747899999999999E-3</v>
          </cell>
          <cell r="G46">
            <v>0</v>
          </cell>
          <cell r="H46">
            <v>2.9059400000000001E-3</v>
          </cell>
          <cell r="I46">
            <v>2.9059400000000001E-3</v>
          </cell>
          <cell r="J46">
            <v>0</v>
          </cell>
          <cell r="K46">
            <v>39223666</v>
          </cell>
          <cell r="L46">
            <v>39223666</v>
          </cell>
          <cell r="M46"/>
          <cell r="N46">
            <v>0</v>
          </cell>
          <cell r="O46">
            <v>0</v>
          </cell>
          <cell r="P46"/>
          <cell r="Q46">
            <v>-4100552</v>
          </cell>
          <cell r="R46">
            <v>-4100552</v>
          </cell>
          <cell r="S46">
            <v>0</v>
          </cell>
          <cell r="T46">
            <v>0</v>
          </cell>
          <cell r="U46">
            <v>-4100552</v>
          </cell>
          <cell r="V46">
            <v>4100552</v>
          </cell>
          <cell r="W46"/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/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/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/>
          <cell r="AQ46">
            <v>0</v>
          </cell>
          <cell r="AR46">
            <v>0</v>
          </cell>
        </row>
        <row r="47">
          <cell r="C47" t="str">
            <v>Floyd County Schools</v>
          </cell>
          <cell r="D47">
            <v>0</v>
          </cell>
          <cell r="E47">
            <v>7.18258E-3</v>
          </cell>
          <cell r="F47">
            <v>7.18258E-3</v>
          </cell>
          <cell r="G47">
            <v>0</v>
          </cell>
          <cell r="H47">
            <v>7.2610000000000001E-3</v>
          </cell>
          <cell r="I47">
            <v>7.2610000000000001E-3</v>
          </cell>
          <cell r="J47">
            <v>0</v>
          </cell>
          <cell r="K47">
            <v>97999201</v>
          </cell>
          <cell r="L47">
            <v>97999201</v>
          </cell>
          <cell r="M47"/>
          <cell r="N47">
            <v>0</v>
          </cell>
          <cell r="O47">
            <v>0</v>
          </cell>
          <cell r="P47"/>
          <cell r="Q47">
            <v>-10245111</v>
          </cell>
          <cell r="R47">
            <v>-10245111</v>
          </cell>
          <cell r="S47">
            <v>0</v>
          </cell>
          <cell r="T47">
            <v>0</v>
          </cell>
          <cell r="U47">
            <v>-10245111</v>
          </cell>
          <cell r="V47">
            <v>10245111</v>
          </cell>
          <cell r="W47"/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/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/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/>
          <cell r="AQ47">
            <v>0</v>
          </cell>
          <cell r="AR47">
            <v>0</v>
          </cell>
        </row>
        <row r="48">
          <cell r="C48" t="str">
            <v>Franklin County Schools</v>
          </cell>
          <cell r="D48">
            <v>0</v>
          </cell>
          <cell r="E48">
            <v>8.6307399999999996E-3</v>
          </cell>
          <cell r="F48">
            <v>8.6307399999999996E-3</v>
          </cell>
          <cell r="G48">
            <v>0</v>
          </cell>
          <cell r="H48">
            <v>8.4951899999999997E-3</v>
          </cell>
          <cell r="I48">
            <v>8.4951899999999997E-3</v>
          </cell>
          <cell r="J48">
            <v>0</v>
          </cell>
          <cell r="K48">
            <v>117757912</v>
          </cell>
          <cell r="L48">
            <v>117757912</v>
          </cell>
          <cell r="M48"/>
          <cell r="N48">
            <v>0</v>
          </cell>
          <cell r="O48">
            <v>0</v>
          </cell>
          <cell r="P48"/>
          <cell r="Q48">
            <v>-12310742</v>
          </cell>
          <cell r="R48">
            <v>-12310742</v>
          </cell>
          <cell r="S48">
            <v>0</v>
          </cell>
          <cell r="T48">
            <v>0</v>
          </cell>
          <cell r="U48">
            <v>-12310742</v>
          </cell>
          <cell r="V48">
            <v>12310742</v>
          </cell>
          <cell r="W48"/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/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/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/>
          <cell r="AQ48">
            <v>0</v>
          </cell>
          <cell r="AR48">
            <v>0</v>
          </cell>
        </row>
        <row r="49">
          <cell r="C49" t="str">
            <v>Fulton County Schools</v>
          </cell>
          <cell r="D49">
            <v>0</v>
          </cell>
          <cell r="E49">
            <v>8.3049000000000003E-4</v>
          </cell>
          <cell r="F49">
            <v>8.3049000000000003E-4</v>
          </cell>
          <cell r="G49">
            <v>0</v>
          </cell>
          <cell r="H49">
            <v>7.8607000000000004E-4</v>
          </cell>
          <cell r="I49">
            <v>7.8607000000000004E-4</v>
          </cell>
          <cell r="J49">
            <v>0</v>
          </cell>
          <cell r="K49">
            <v>11331215</v>
          </cell>
          <cell r="L49">
            <v>11331215</v>
          </cell>
          <cell r="M49"/>
          <cell r="N49">
            <v>0</v>
          </cell>
          <cell r="O49">
            <v>0</v>
          </cell>
          <cell r="P49"/>
          <cell r="Q49">
            <v>-1184597</v>
          </cell>
          <cell r="R49">
            <v>-1184597</v>
          </cell>
          <cell r="S49">
            <v>0</v>
          </cell>
          <cell r="T49">
            <v>0</v>
          </cell>
          <cell r="U49">
            <v>-1184597</v>
          </cell>
          <cell r="V49">
            <v>1184597</v>
          </cell>
          <cell r="W49"/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/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/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/>
          <cell r="AQ49">
            <v>0</v>
          </cell>
          <cell r="AR49">
            <v>0</v>
          </cell>
        </row>
        <row r="50">
          <cell r="C50" t="str">
            <v>Gallatin County Schools</v>
          </cell>
          <cell r="D50">
            <v>0</v>
          </cell>
          <cell r="E50">
            <v>2.1930000000000001E-3</v>
          </cell>
          <cell r="F50">
            <v>2.1930000000000001E-3</v>
          </cell>
          <cell r="G50">
            <v>0</v>
          </cell>
          <cell r="H50">
            <v>2.2262900000000001E-3</v>
          </cell>
          <cell r="I50">
            <v>2.2262900000000001E-3</v>
          </cell>
          <cell r="J50">
            <v>0</v>
          </cell>
          <cell r="K50">
            <v>29921316</v>
          </cell>
          <cell r="L50">
            <v>29921316</v>
          </cell>
          <cell r="M50"/>
          <cell r="N50">
            <v>0</v>
          </cell>
          <cell r="O50">
            <v>0</v>
          </cell>
          <cell r="P50"/>
          <cell r="Q50">
            <v>-3128058</v>
          </cell>
          <cell r="R50">
            <v>-3128058</v>
          </cell>
          <cell r="S50">
            <v>0</v>
          </cell>
          <cell r="T50">
            <v>0</v>
          </cell>
          <cell r="U50">
            <v>-3128058</v>
          </cell>
          <cell r="V50">
            <v>3128058</v>
          </cell>
          <cell r="W50"/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/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/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/>
          <cell r="AQ50">
            <v>0</v>
          </cell>
          <cell r="AR50">
            <v>0</v>
          </cell>
        </row>
        <row r="51">
          <cell r="C51" t="str">
            <v>Garrard County Schools</v>
          </cell>
          <cell r="D51">
            <v>0</v>
          </cell>
          <cell r="E51">
            <v>3.3042800000000002E-3</v>
          </cell>
          <cell r="F51">
            <v>3.3042800000000002E-3</v>
          </cell>
          <cell r="G51">
            <v>0</v>
          </cell>
          <cell r="H51">
            <v>3.2756700000000001E-3</v>
          </cell>
          <cell r="I51">
            <v>3.2756700000000001E-3</v>
          </cell>
          <cell r="J51">
            <v>0</v>
          </cell>
          <cell r="K51">
            <v>45083633</v>
          </cell>
          <cell r="L51">
            <v>45083633</v>
          </cell>
          <cell r="M51"/>
          <cell r="N51">
            <v>0</v>
          </cell>
          <cell r="O51">
            <v>0</v>
          </cell>
          <cell r="P51"/>
          <cell r="Q51">
            <v>-4713169</v>
          </cell>
          <cell r="R51">
            <v>-4713169</v>
          </cell>
          <cell r="S51">
            <v>0</v>
          </cell>
          <cell r="T51">
            <v>0</v>
          </cell>
          <cell r="U51">
            <v>-4713169</v>
          </cell>
          <cell r="V51">
            <v>4713169</v>
          </cell>
          <cell r="W51"/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/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/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/>
          <cell r="AQ51">
            <v>0</v>
          </cell>
          <cell r="AR51">
            <v>0</v>
          </cell>
        </row>
        <row r="52">
          <cell r="C52" t="str">
            <v>Grant County Schools</v>
          </cell>
          <cell r="D52">
            <v>0</v>
          </cell>
          <cell r="E52">
            <v>4.5067800000000002E-3</v>
          </cell>
          <cell r="F52">
            <v>4.5067800000000002E-3</v>
          </cell>
          <cell r="G52">
            <v>0</v>
          </cell>
          <cell r="H52">
            <v>4.6071300000000001E-3</v>
          </cell>
          <cell r="I52">
            <v>4.6071300000000001E-3</v>
          </cell>
          <cell r="J52">
            <v>0</v>
          </cell>
          <cell r="K52">
            <v>61490556</v>
          </cell>
          <cell r="L52">
            <v>61490556</v>
          </cell>
          <cell r="M52"/>
          <cell r="N52">
            <v>0</v>
          </cell>
          <cell r="O52">
            <v>0</v>
          </cell>
          <cell r="P52"/>
          <cell r="Q52">
            <v>-6428395</v>
          </cell>
          <cell r="R52">
            <v>-6428395</v>
          </cell>
          <cell r="S52">
            <v>0</v>
          </cell>
          <cell r="T52">
            <v>0</v>
          </cell>
          <cell r="U52">
            <v>-6428395</v>
          </cell>
          <cell r="V52">
            <v>6428395</v>
          </cell>
          <cell r="W52"/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/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/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/>
          <cell r="AQ52">
            <v>0</v>
          </cell>
          <cell r="AR52">
            <v>0</v>
          </cell>
        </row>
        <row r="53">
          <cell r="C53" t="str">
            <v>Graves County Schools</v>
          </cell>
          <cell r="D53">
            <v>0</v>
          </cell>
          <cell r="E53">
            <v>5.45307E-3</v>
          </cell>
          <cell r="F53">
            <v>5.45307E-3</v>
          </cell>
          <cell r="G53">
            <v>0</v>
          </cell>
          <cell r="H53">
            <v>5.57487E-3</v>
          </cell>
          <cell r="I53">
            <v>5.57487E-3</v>
          </cell>
          <cell r="J53">
            <v>0</v>
          </cell>
          <cell r="K53">
            <v>74401747</v>
          </cell>
          <cell r="L53">
            <v>74401747</v>
          </cell>
          <cell r="M53"/>
          <cell r="N53">
            <v>0</v>
          </cell>
          <cell r="O53">
            <v>0</v>
          </cell>
          <cell r="P53"/>
          <cell r="Q53">
            <v>-7778167</v>
          </cell>
          <cell r="R53">
            <v>-7778167</v>
          </cell>
          <cell r="S53">
            <v>0</v>
          </cell>
          <cell r="T53">
            <v>0</v>
          </cell>
          <cell r="U53">
            <v>-7778167</v>
          </cell>
          <cell r="V53">
            <v>7778167</v>
          </cell>
          <cell r="W53"/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/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/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/>
          <cell r="AQ53">
            <v>0</v>
          </cell>
          <cell r="AR53">
            <v>0</v>
          </cell>
        </row>
        <row r="54">
          <cell r="C54" t="str">
            <v>Grayson County Schools</v>
          </cell>
          <cell r="D54">
            <v>0</v>
          </cell>
          <cell r="E54">
            <v>5.1559300000000004E-3</v>
          </cell>
          <cell r="F54">
            <v>5.1559300000000004E-3</v>
          </cell>
          <cell r="G54">
            <v>0</v>
          </cell>
          <cell r="H54">
            <v>5.2898499999999996E-3</v>
          </cell>
          <cell r="I54">
            <v>5.2898499999999996E-3</v>
          </cell>
          <cell r="J54">
            <v>0</v>
          </cell>
          <cell r="K54">
            <v>70347566</v>
          </cell>
          <cell r="L54">
            <v>70347566</v>
          </cell>
          <cell r="M54"/>
          <cell r="N54">
            <v>0</v>
          </cell>
          <cell r="O54">
            <v>0</v>
          </cell>
          <cell r="P54"/>
          <cell r="Q54">
            <v>-7354332</v>
          </cell>
          <cell r="R54">
            <v>-7354332</v>
          </cell>
          <cell r="S54">
            <v>0</v>
          </cell>
          <cell r="T54">
            <v>0</v>
          </cell>
          <cell r="U54">
            <v>-7354332</v>
          </cell>
          <cell r="V54">
            <v>7354332</v>
          </cell>
          <cell r="W54"/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/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/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/>
          <cell r="AQ54">
            <v>0</v>
          </cell>
          <cell r="AR54">
            <v>0</v>
          </cell>
        </row>
        <row r="55">
          <cell r="C55" t="str">
            <v>Green County Schools</v>
          </cell>
          <cell r="D55">
            <v>0</v>
          </cell>
          <cell r="E55">
            <v>2.08486E-3</v>
          </cell>
          <cell r="F55">
            <v>2.08486E-3</v>
          </cell>
          <cell r="G55">
            <v>0</v>
          </cell>
          <cell r="H55">
            <v>2.1801300000000002E-3</v>
          </cell>
          <cell r="I55">
            <v>2.1801300000000002E-3</v>
          </cell>
          <cell r="J55">
            <v>0</v>
          </cell>
          <cell r="K55">
            <v>28445853</v>
          </cell>
          <cell r="L55">
            <v>28445853</v>
          </cell>
          <cell r="M55"/>
          <cell r="N55">
            <v>0</v>
          </cell>
          <cell r="O55">
            <v>0</v>
          </cell>
          <cell r="P55"/>
          <cell r="Q55">
            <v>-2973809</v>
          </cell>
          <cell r="R55">
            <v>-2973809</v>
          </cell>
          <cell r="S55">
            <v>0</v>
          </cell>
          <cell r="T55">
            <v>0</v>
          </cell>
          <cell r="U55">
            <v>-2973809</v>
          </cell>
          <cell r="V55">
            <v>2973809</v>
          </cell>
          <cell r="W55"/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/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/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/>
          <cell r="AQ55">
            <v>0</v>
          </cell>
          <cell r="AR55">
            <v>0</v>
          </cell>
        </row>
        <row r="56">
          <cell r="C56" t="str">
            <v>Greenup County Schools</v>
          </cell>
          <cell r="D56">
            <v>0</v>
          </cell>
          <cell r="E56">
            <v>3.6213199999999999E-3</v>
          </cell>
          <cell r="F56">
            <v>3.6213199999999999E-3</v>
          </cell>
          <cell r="G56">
            <v>0</v>
          </cell>
          <cell r="H56">
            <v>3.8034800000000001E-3</v>
          </cell>
          <cell r="I56">
            <v>3.8034800000000001E-3</v>
          </cell>
          <cell r="J56">
            <v>0</v>
          </cell>
          <cell r="K56">
            <v>49409330</v>
          </cell>
          <cell r="L56">
            <v>49409330</v>
          </cell>
          <cell r="M56"/>
          <cell r="N56">
            <v>0</v>
          </cell>
          <cell r="O56">
            <v>0</v>
          </cell>
          <cell r="P56"/>
          <cell r="Q56">
            <v>-5165390</v>
          </cell>
          <cell r="R56">
            <v>-5165390</v>
          </cell>
          <cell r="S56">
            <v>0</v>
          </cell>
          <cell r="T56">
            <v>0</v>
          </cell>
          <cell r="U56">
            <v>-5165390</v>
          </cell>
          <cell r="V56">
            <v>5165390</v>
          </cell>
          <cell r="W56"/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/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/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/>
          <cell r="AQ56">
            <v>0</v>
          </cell>
          <cell r="AR56">
            <v>0</v>
          </cell>
        </row>
        <row r="57">
          <cell r="C57" t="str">
            <v>Hancock County Schools</v>
          </cell>
          <cell r="D57">
            <v>0</v>
          </cell>
          <cell r="E57">
            <v>2.3840799999999998E-3</v>
          </cell>
          <cell r="F57">
            <v>2.3840799999999998E-3</v>
          </cell>
          <cell r="G57">
            <v>0</v>
          </cell>
          <cell r="H57">
            <v>2.4312399999999999E-3</v>
          </cell>
          <cell r="I57">
            <v>2.4312399999999999E-3</v>
          </cell>
          <cell r="J57">
            <v>0</v>
          </cell>
          <cell r="K57">
            <v>32528414</v>
          </cell>
          <cell r="L57">
            <v>32528414</v>
          </cell>
          <cell r="M57"/>
          <cell r="N57">
            <v>0</v>
          </cell>
          <cell r="O57">
            <v>0</v>
          </cell>
          <cell r="P57"/>
          <cell r="Q57">
            <v>-3400612</v>
          </cell>
          <cell r="R57">
            <v>-3400612</v>
          </cell>
          <cell r="S57">
            <v>0</v>
          </cell>
          <cell r="T57">
            <v>0</v>
          </cell>
          <cell r="U57">
            <v>-3400612</v>
          </cell>
          <cell r="V57">
            <v>3400612</v>
          </cell>
          <cell r="W57"/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/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/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/>
          <cell r="AQ57">
            <v>0</v>
          </cell>
          <cell r="AR57">
            <v>0</v>
          </cell>
        </row>
        <row r="58">
          <cell r="C58" t="str">
            <v>Hardin County Schools</v>
          </cell>
          <cell r="D58">
            <v>0</v>
          </cell>
          <cell r="E58">
            <v>2.006345E-2</v>
          </cell>
          <cell r="F58">
            <v>2.006345E-2</v>
          </cell>
          <cell r="G58">
            <v>0</v>
          </cell>
          <cell r="H58">
            <v>1.9948359999999998E-2</v>
          </cell>
          <cell r="I58">
            <v>1.9948359999999998E-2</v>
          </cell>
          <cell r="J58">
            <v>0</v>
          </cell>
          <cell r="K58">
            <v>273745933</v>
          </cell>
          <cell r="L58">
            <v>273745933</v>
          </cell>
          <cell r="M58"/>
          <cell r="N58">
            <v>0</v>
          </cell>
          <cell r="O58">
            <v>0</v>
          </cell>
          <cell r="P58"/>
          <cell r="Q58">
            <v>-28618167</v>
          </cell>
          <cell r="R58">
            <v>-28618167</v>
          </cell>
          <cell r="S58">
            <v>0</v>
          </cell>
          <cell r="T58">
            <v>0</v>
          </cell>
          <cell r="U58">
            <v>-28618167</v>
          </cell>
          <cell r="V58">
            <v>28618167</v>
          </cell>
          <cell r="W58"/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/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/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/>
          <cell r="AQ58">
            <v>0</v>
          </cell>
          <cell r="AR58">
            <v>0</v>
          </cell>
        </row>
        <row r="59">
          <cell r="C59" t="str">
            <v>Harlan County Schools</v>
          </cell>
          <cell r="D59">
            <v>0</v>
          </cell>
          <cell r="E59">
            <v>4.30423E-3</v>
          </cell>
          <cell r="F59">
            <v>4.30423E-3</v>
          </cell>
          <cell r="G59">
            <v>0</v>
          </cell>
          <cell r="H59">
            <v>4.4042500000000002E-3</v>
          </cell>
          <cell r="I59">
            <v>4.4042500000000002E-3</v>
          </cell>
          <cell r="J59">
            <v>0</v>
          </cell>
          <cell r="K59">
            <v>58726962</v>
          </cell>
          <cell r="L59">
            <v>58726962</v>
          </cell>
          <cell r="M59"/>
          <cell r="N59">
            <v>0</v>
          </cell>
          <cell r="O59">
            <v>0</v>
          </cell>
          <cell r="P59"/>
          <cell r="Q59">
            <v>-6139481</v>
          </cell>
          <cell r="R59">
            <v>-6139481</v>
          </cell>
          <cell r="S59">
            <v>0</v>
          </cell>
          <cell r="T59">
            <v>0</v>
          </cell>
          <cell r="U59">
            <v>-6139481</v>
          </cell>
          <cell r="V59">
            <v>6139481</v>
          </cell>
          <cell r="W59"/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/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/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/>
          <cell r="AQ59">
            <v>0</v>
          </cell>
          <cell r="AR59">
            <v>0</v>
          </cell>
        </row>
        <row r="60">
          <cell r="C60" t="str">
            <v>Harrison County Schools</v>
          </cell>
          <cell r="D60">
            <v>0</v>
          </cell>
          <cell r="E60">
            <v>3.5737799999999999E-3</v>
          </cell>
          <cell r="F60">
            <v>3.5737799999999999E-3</v>
          </cell>
          <cell r="G60">
            <v>0</v>
          </cell>
          <cell r="H60">
            <v>3.7136999999999999E-3</v>
          </cell>
          <cell r="I60">
            <v>3.7136999999999999E-3</v>
          </cell>
          <cell r="J60">
            <v>0</v>
          </cell>
          <cell r="K60">
            <v>48760694</v>
          </cell>
          <cell r="L60">
            <v>48760694</v>
          </cell>
          <cell r="M60"/>
          <cell r="N60">
            <v>0</v>
          </cell>
          <cell r="O60">
            <v>0</v>
          </cell>
          <cell r="P60"/>
          <cell r="Q60">
            <v>-5097580</v>
          </cell>
          <cell r="R60">
            <v>-5097580</v>
          </cell>
          <cell r="S60">
            <v>0</v>
          </cell>
          <cell r="T60">
            <v>0</v>
          </cell>
          <cell r="U60">
            <v>-5097580</v>
          </cell>
          <cell r="V60">
            <v>5097580</v>
          </cell>
          <cell r="W60"/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/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/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/>
          <cell r="AQ60">
            <v>0</v>
          </cell>
          <cell r="AR60">
            <v>0</v>
          </cell>
        </row>
        <row r="61">
          <cell r="C61" t="str">
            <v>Hart County Schools</v>
          </cell>
          <cell r="D61">
            <v>0</v>
          </cell>
          <cell r="E61">
            <v>3.3083499999999998E-3</v>
          </cell>
          <cell r="F61">
            <v>3.3083499999999998E-3</v>
          </cell>
          <cell r="G61">
            <v>0</v>
          </cell>
          <cell r="H61">
            <v>3.5157999999999999E-3</v>
          </cell>
          <cell r="I61">
            <v>3.5157999999999999E-3</v>
          </cell>
          <cell r="J61">
            <v>0</v>
          </cell>
          <cell r="K61">
            <v>45139164</v>
          </cell>
          <cell r="L61">
            <v>45139164</v>
          </cell>
          <cell r="M61"/>
          <cell r="N61">
            <v>0</v>
          </cell>
          <cell r="O61">
            <v>0</v>
          </cell>
          <cell r="P61"/>
          <cell r="Q61">
            <v>-4718975</v>
          </cell>
          <cell r="R61">
            <v>-4718975</v>
          </cell>
          <cell r="S61">
            <v>0</v>
          </cell>
          <cell r="T61">
            <v>0</v>
          </cell>
          <cell r="U61">
            <v>-4718975</v>
          </cell>
          <cell r="V61">
            <v>4718975</v>
          </cell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/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/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/>
          <cell r="AQ61">
            <v>0</v>
          </cell>
          <cell r="AR61">
            <v>0</v>
          </cell>
        </row>
        <row r="62">
          <cell r="C62" t="str">
            <v>Henderson County Schools</v>
          </cell>
          <cell r="D62">
            <v>0</v>
          </cell>
          <cell r="E62">
            <v>9.75321E-3</v>
          </cell>
          <cell r="F62">
            <v>9.75321E-3</v>
          </cell>
          <cell r="G62">
            <v>0</v>
          </cell>
          <cell r="H62">
            <v>9.6543400000000008E-3</v>
          </cell>
          <cell r="I62">
            <v>9.6543400000000008E-3</v>
          </cell>
          <cell r="J62">
            <v>0</v>
          </cell>
          <cell r="K62">
            <v>133072905</v>
          </cell>
          <cell r="L62">
            <v>133072905</v>
          </cell>
          <cell r="M62"/>
          <cell r="N62">
            <v>0</v>
          </cell>
          <cell r="O62">
            <v>0</v>
          </cell>
          <cell r="P62"/>
          <cell r="Q62">
            <v>-13911814</v>
          </cell>
          <cell r="R62">
            <v>-13911814</v>
          </cell>
          <cell r="S62">
            <v>0</v>
          </cell>
          <cell r="T62">
            <v>0</v>
          </cell>
          <cell r="U62">
            <v>-13911814</v>
          </cell>
          <cell r="V62">
            <v>13911814</v>
          </cell>
          <cell r="W62"/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/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/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/>
          <cell r="AQ62">
            <v>0</v>
          </cell>
          <cell r="AR62">
            <v>0</v>
          </cell>
        </row>
        <row r="63">
          <cell r="C63" t="str">
            <v>Henry County Schools</v>
          </cell>
          <cell r="D63">
            <v>0</v>
          </cell>
          <cell r="E63">
            <v>2.8548900000000001E-3</v>
          </cell>
          <cell r="F63">
            <v>2.8548900000000001E-3</v>
          </cell>
          <cell r="G63">
            <v>0</v>
          </cell>
          <cell r="H63">
            <v>2.7871200000000001E-3</v>
          </cell>
          <cell r="I63">
            <v>2.7871200000000001E-3</v>
          </cell>
          <cell r="J63">
            <v>0</v>
          </cell>
          <cell r="K63">
            <v>38952151</v>
          </cell>
          <cell r="L63">
            <v>38952151</v>
          </cell>
          <cell r="M63"/>
          <cell r="N63">
            <v>0</v>
          </cell>
          <cell r="O63">
            <v>0</v>
          </cell>
          <cell r="P63"/>
          <cell r="Q63">
            <v>-4072167</v>
          </cell>
          <cell r="R63">
            <v>-4072167</v>
          </cell>
          <cell r="S63">
            <v>0</v>
          </cell>
          <cell r="T63">
            <v>0</v>
          </cell>
          <cell r="U63">
            <v>-4072167</v>
          </cell>
          <cell r="V63">
            <v>4072167</v>
          </cell>
          <cell r="W63"/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/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/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/>
          <cell r="AQ63">
            <v>0</v>
          </cell>
          <cell r="AR63">
            <v>0</v>
          </cell>
        </row>
        <row r="64">
          <cell r="C64" t="str">
            <v>Hickman County Schools</v>
          </cell>
          <cell r="D64">
            <v>0</v>
          </cell>
          <cell r="E64">
            <v>1.1253599999999999E-3</v>
          </cell>
          <cell r="F64">
            <v>1.1253599999999999E-3</v>
          </cell>
          <cell r="G64">
            <v>0</v>
          </cell>
          <cell r="H64">
            <v>1.1300399999999999E-3</v>
          </cell>
          <cell r="I64">
            <v>1.1300399999999999E-3</v>
          </cell>
          <cell r="J64">
            <v>0</v>
          </cell>
          <cell r="K64">
            <v>15354424</v>
          </cell>
          <cell r="L64">
            <v>15354424</v>
          </cell>
          <cell r="M64"/>
          <cell r="N64">
            <v>0</v>
          </cell>
          <cell r="O64">
            <v>0</v>
          </cell>
          <cell r="P64"/>
          <cell r="Q64">
            <v>-1605195</v>
          </cell>
          <cell r="R64">
            <v>-1605195</v>
          </cell>
          <cell r="S64">
            <v>0</v>
          </cell>
          <cell r="T64">
            <v>0</v>
          </cell>
          <cell r="U64">
            <v>-1605195</v>
          </cell>
          <cell r="V64">
            <v>1605195</v>
          </cell>
          <cell r="W64"/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/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/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/>
          <cell r="AQ64">
            <v>0</v>
          </cell>
          <cell r="AR64">
            <v>0</v>
          </cell>
        </row>
        <row r="65">
          <cell r="C65" t="str">
            <v>Hopkins County Schools</v>
          </cell>
          <cell r="D65">
            <v>0</v>
          </cell>
          <cell r="E65">
            <v>8.5123799999999999E-3</v>
          </cell>
          <cell r="F65">
            <v>8.5123799999999999E-3</v>
          </cell>
          <cell r="G65">
            <v>0</v>
          </cell>
          <cell r="H65">
            <v>8.9075600000000001E-3</v>
          </cell>
          <cell r="I65">
            <v>8.9075600000000001E-3</v>
          </cell>
          <cell r="J65">
            <v>0</v>
          </cell>
          <cell r="K65">
            <v>116143007</v>
          </cell>
          <cell r="L65">
            <v>116143007</v>
          </cell>
          <cell r="M65"/>
          <cell r="N65">
            <v>0</v>
          </cell>
          <cell r="O65">
            <v>0</v>
          </cell>
          <cell r="P65"/>
          <cell r="Q65">
            <v>-12141915</v>
          </cell>
          <cell r="R65">
            <v>-12141915</v>
          </cell>
          <cell r="S65">
            <v>0</v>
          </cell>
          <cell r="T65">
            <v>0</v>
          </cell>
          <cell r="U65">
            <v>-12141915</v>
          </cell>
          <cell r="V65">
            <v>12141915</v>
          </cell>
          <cell r="W65"/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/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/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/>
          <cell r="AQ65">
            <v>0</v>
          </cell>
          <cell r="AR65">
            <v>0</v>
          </cell>
        </row>
        <row r="66">
          <cell r="C66" t="str">
            <v>Jackson County Schools</v>
          </cell>
          <cell r="D66">
            <v>0</v>
          </cell>
          <cell r="E66">
            <v>2.95502E-3</v>
          </cell>
          <cell r="F66">
            <v>2.95502E-3</v>
          </cell>
          <cell r="G66">
            <v>0</v>
          </cell>
          <cell r="H66">
            <v>2.9824500000000002E-3</v>
          </cell>
          <cell r="I66">
            <v>2.9824500000000002E-3</v>
          </cell>
          <cell r="J66">
            <v>0</v>
          </cell>
          <cell r="K66">
            <v>40318325</v>
          </cell>
          <cell r="L66">
            <v>40318325</v>
          </cell>
          <cell r="M66"/>
          <cell r="N66">
            <v>0</v>
          </cell>
          <cell r="O66">
            <v>0</v>
          </cell>
          <cell r="P66"/>
          <cell r="Q66">
            <v>-4214991</v>
          </cell>
          <cell r="R66">
            <v>-4214991</v>
          </cell>
          <cell r="S66">
            <v>0</v>
          </cell>
          <cell r="T66">
            <v>0</v>
          </cell>
          <cell r="U66">
            <v>-4214991</v>
          </cell>
          <cell r="V66">
            <v>4214991</v>
          </cell>
          <cell r="W66"/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/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/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/>
          <cell r="AQ66">
            <v>0</v>
          </cell>
          <cell r="AR66">
            <v>0</v>
          </cell>
        </row>
        <row r="67">
          <cell r="C67" t="str">
            <v>Jefferson County Schools</v>
          </cell>
          <cell r="D67">
            <v>0</v>
          </cell>
          <cell r="E67">
            <v>0.19521985</v>
          </cell>
          <cell r="F67">
            <v>0.19521985</v>
          </cell>
          <cell r="G67">
            <v>0</v>
          </cell>
          <cell r="H67">
            <v>0.18951545</v>
          </cell>
          <cell r="I67">
            <v>0.18951545</v>
          </cell>
          <cell r="J67">
            <v>0</v>
          </cell>
          <cell r="K67">
            <v>2663581788</v>
          </cell>
          <cell r="L67">
            <v>2663581788</v>
          </cell>
          <cell r="M67"/>
          <cell r="N67">
            <v>0</v>
          </cell>
          <cell r="O67">
            <v>0</v>
          </cell>
          <cell r="P67"/>
          <cell r="Q67">
            <v>-278458303</v>
          </cell>
          <cell r="R67">
            <v>-278458303</v>
          </cell>
          <cell r="S67">
            <v>0</v>
          </cell>
          <cell r="T67">
            <v>0</v>
          </cell>
          <cell r="U67">
            <v>-278458303</v>
          </cell>
          <cell r="V67">
            <v>278458303</v>
          </cell>
          <cell r="W67"/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/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/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/>
          <cell r="AQ67">
            <v>0</v>
          </cell>
          <cell r="AR67">
            <v>0</v>
          </cell>
        </row>
        <row r="68">
          <cell r="C68" t="str">
            <v>Jessamine County Schools</v>
          </cell>
          <cell r="D68">
            <v>0</v>
          </cell>
          <cell r="E68">
            <v>1.1183749999999999E-2</v>
          </cell>
          <cell r="F68">
            <v>1.1183749999999999E-2</v>
          </cell>
          <cell r="G68">
            <v>0</v>
          </cell>
          <cell r="H68">
            <v>1.0918239999999999E-2</v>
          </cell>
          <cell r="I68">
            <v>1.0918239999999999E-2</v>
          </cell>
          <cell r="J68">
            <v>0</v>
          </cell>
          <cell r="K68">
            <v>152591208</v>
          </cell>
          <cell r="L68">
            <v>152591208</v>
          </cell>
          <cell r="M68"/>
          <cell r="N68">
            <v>0</v>
          </cell>
          <cell r="O68">
            <v>0</v>
          </cell>
          <cell r="P68"/>
          <cell r="Q68">
            <v>-15952312</v>
          </cell>
          <cell r="R68">
            <v>-15952312</v>
          </cell>
          <cell r="S68">
            <v>0</v>
          </cell>
          <cell r="T68">
            <v>0</v>
          </cell>
          <cell r="U68">
            <v>-15952312</v>
          </cell>
          <cell r="V68">
            <v>15952312</v>
          </cell>
          <cell r="W68"/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/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/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/>
          <cell r="AQ68">
            <v>0</v>
          </cell>
          <cell r="AR68">
            <v>0</v>
          </cell>
        </row>
        <row r="69">
          <cell r="C69" t="str">
            <v>Johnson County Schools</v>
          </cell>
          <cell r="D69">
            <v>0</v>
          </cell>
          <cell r="E69">
            <v>4.7937300000000004E-3</v>
          </cell>
          <cell r="F69">
            <v>4.7937300000000004E-3</v>
          </cell>
          <cell r="G69">
            <v>0</v>
          </cell>
          <cell r="H69">
            <v>4.7021299999999997E-3</v>
          </cell>
          <cell r="I69">
            <v>4.7021299999999997E-3</v>
          </cell>
          <cell r="J69">
            <v>0</v>
          </cell>
          <cell r="K69">
            <v>65405705</v>
          </cell>
          <cell r="L69">
            <v>65405705</v>
          </cell>
          <cell r="M69"/>
          <cell r="N69">
            <v>0</v>
          </cell>
          <cell r="O69">
            <v>0</v>
          </cell>
          <cell r="P69"/>
          <cell r="Q69">
            <v>-6837696</v>
          </cell>
          <cell r="R69">
            <v>-6837696</v>
          </cell>
          <cell r="S69">
            <v>0</v>
          </cell>
          <cell r="T69">
            <v>0</v>
          </cell>
          <cell r="U69">
            <v>-6837696</v>
          </cell>
          <cell r="V69">
            <v>6837696</v>
          </cell>
          <cell r="W69"/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/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/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/>
          <cell r="AQ69">
            <v>0</v>
          </cell>
          <cell r="AR69">
            <v>0</v>
          </cell>
        </row>
        <row r="70">
          <cell r="C70" t="str">
            <v>Kenton County Schools</v>
          </cell>
          <cell r="D70">
            <v>0</v>
          </cell>
          <cell r="E70">
            <v>1.961829E-2</v>
          </cell>
          <cell r="F70">
            <v>1.961829E-2</v>
          </cell>
          <cell r="G70">
            <v>0</v>
          </cell>
          <cell r="H70">
            <v>1.944978E-2</v>
          </cell>
          <cell r="I70">
            <v>1.944978E-2</v>
          </cell>
          <cell r="J70">
            <v>0</v>
          </cell>
          <cell r="K70">
            <v>267672165</v>
          </cell>
          <cell r="L70">
            <v>267672165</v>
          </cell>
          <cell r="M70"/>
          <cell r="N70">
            <v>0</v>
          </cell>
          <cell r="O70">
            <v>0</v>
          </cell>
          <cell r="P70"/>
          <cell r="Q70">
            <v>-27983198</v>
          </cell>
          <cell r="R70">
            <v>-27983198</v>
          </cell>
          <cell r="S70">
            <v>0</v>
          </cell>
          <cell r="T70">
            <v>0</v>
          </cell>
          <cell r="U70">
            <v>-27983198</v>
          </cell>
          <cell r="V70">
            <v>27983198</v>
          </cell>
          <cell r="W70"/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/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/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/>
          <cell r="AQ70">
            <v>0</v>
          </cell>
          <cell r="AR70">
            <v>0</v>
          </cell>
        </row>
        <row r="71">
          <cell r="C71" t="str">
            <v>Knott Counts Schools</v>
          </cell>
          <cell r="D71">
            <v>0</v>
          </cell>
          <cell r="E71">
            <v>2.8827599999999998E-3</v>
          </cell>
          <cell r="F71">
            <v>2.8827599999999998E-3</v>
          </cell>
          <cell r="G71">
            <v>0</v>
          </cell>
          <cell r="H71">
            <v>3.0326400000000001E-3</v>
          </cell>
          <cell r="I71">
            <v>3.0326400000000001E-3</v>
          </cell>
          <cell r="J71">
            <v>0</v>
          </cell>
          <cell r="K71">
            <v>39332409</v>
          </cell>
          <cell r="L71">
            <v>39332409</v>
          </cell>
          <cell r="M71"/>
          <cell r="N71">
            <v>0</v>
          </cell>
          <cell r="O71">
            <v>0</v>
          </cell>
          <cell r="P71"/>
          <cell r="Q71">
            <v>-4111920</v>
          </cell>
          <cell r="R71">
            <v>-4111920</v>
          </cell>
          <cell r="S71">
            <v>0</v>
          </cell>
          <cell r="T71">
            <v>0</v>
          </cell>
          <cell r="U71">
            <v>-4111920</v>
          </cell>
          <cell r="V71">
            <v>4111920</v>
          </cell>
          <cell r="W71"/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/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/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/>
          <cell r="AQ71">
            <v>0</v>
          </cell>
          <cell r="AR71">
            <v>0</v>
          </cell>
        </row>
        <row r="72">
          <cell r="C72" t="str">
            <v>Knox County Schools</v>
          </cell>
          <cell r="D72">
            <v>0</v>
          </cell>
          <cell r="E72">
            <v>5.6133499999999996E-3</v>
          </cell>
          <cell r="F72">
            <v>5.6133499999999996E-3</v>
          </cell>
          <cell r="G72">
            <v>0</v>
          </cell>
          <cell r="H72">
            <v>5.8538699999999997E-3</v>
          </cell>
          <cell r="I72">
            <v>5.8538699999999997E-3</v>
          </cell>
          <cell r="J72">
            <v>0</v>
          </cell>
          <cell r="K72">
            <v>76588609</v>
          </cell>
          <cell r="L72">
            <v>76588609</v>
          </cell>
          <cell r="M72"/>
          <cell r="N72">
            <v>0</v>
          </cell>
          <cell r="O72">
            <v>0</v>
          </cell>
          <cell r="P72"/>
          <cell r="Q72">
            <v>-8006788</v>
          </cell>
          <cell r="R72">
            <v>-8006788</v>
          </cell>
          <cell r="S72">
            <v>0</v>
          </cell>
          <cell r="T72">
            <v>0</v>
          </cell>
          <cell r="U72">
            <v>-8006788</v>
          </cell>
          <cell r="V72">
            <v>8006788</v>
          </cell>
          <cell r="W72"/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/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/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/>
          <cell r="AQ72">
            <v>0</v>
          </cell>
          <cell r="AR72">
            <v>0</v>
          </cell>
        </row>
        <row r="73">
          <cell r="C73" t="str">
            <v>Larue County Schools</v>
          </cell>
          <cell r="D73">
            <v>0</v>
          </cell>
          <cell r="E73">
            <v>3.2428700000000001E-3</v>
          </cell>
          <cell r="F73">
            <v>3.2428700000000001E-3</v>
          </cell>
          <cell r="G73">
            <v>0</v>
          </cell>
          <cell r="H73">
            <v>3.4148300000000002E-3</v>
          </cell>
          <cell r="I73">
            <v>3.4148300000000002E-3</v>
          </cell>
          <cell r="J73">
            <v>0</v>
          </cell>
          <cell r="K73">
            <v>44245754</v>
          </cell>
          <cell r="L73">
            <v>44245754</v>
          </cell>
          <cell r="M73"/>
          <cell r="N73">
            <v>0</v>
          </cell>
          <cell r="O73">
            <v>0</v>
          </cell>
          <cell r="P73"/>
          <cell r="Q73">
            <v>-4625575</v>
          </cell>
          <cell r="R73">
            <v>-4625575</v>
          </cell>
          <cell r="S73">
            <v>0</v>
          </cell>
          <cell r="T73">
            <v>0</v>
          </cell>
          <cell r="U73">
            <v>-4625575</v>
          </cell>
          <cell r="V73">
            <v>4625575</v>
          </cell>
          <cell r="W73"/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/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/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/>
          <cell r="AQ73">
            <v>0</v>
          </cell>
          <cell r="AR73">
            <v>0</v>
          </cell>
        </row>
        <row r="74">
          <cell r="C74" t="str">
            <v>Laurel County Schools</v>
          </cell>
          <cell r="D74">
            <v>0</v>
          </cell>
          <cell r="E74">
            <v>1.135302E-2</v>
          </cell>
          <cell r="F74">
            <v>1.135302E-2</v>
          </cell>
          <cell r="G74">
            <v>0</v>
          </cell>
          <cell r="H74">
            <v>1.155401E-2</v>
          </cell>
          <cell r="I74">
            <v>1.155401E-2</v>
          </cell>
          <cell r="J74">
            <v>0</v>
          </cell>
          <cell r="K74">
            <v>154900730</v>
          </cell>
          <cell r="L74">
            <v>154900730</v>
          </cell>
          <cell r="M74"/>
          <cell r="N74">
            <v>0</v>
          </cell>
          <cell r="O74">
            <v>0</v>
          </cell>
          <cell r="P74"/>
          <cell r="Q74">
            <v>-16193756</v>
          </cell>
          <cell r="R74">
            <v>-16193756</v>
          </cell>
          <cell r="S74">
            <v>0</v>
          </cell>
          <cell r="T74">
            <v>0</v>
          </cell>
          <cell r="U74">
            <v>-16193756</v>
          </cell>
          <cell r="V74">
            <v>16193756</v>
          </cell>
          <cell r="W74"/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/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/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/>
          <cell r="AQ74">
            <v>0</v>
          </cell>
          <cell r="AR74">
            <v>0</v>
          </cell>
        </row>
        <row r="75">
          <cell r="C75" t="str">
            <v>Lawrence County Schools</v>
          </cell>
          <cell r="D75">
            <v>0</v>
          </cell>
          <cell r="E75">
            <v>3.2399500000000001E-3</v>
          </cell>
          <cell r="F75">
            <v>3.2399500000000001E-3</v>
          </cell>
          <cell r="G75">
            <v>0</v>
          </cell>
          <cell r="H75">
            <v>3.2976400000000001E-3</v>
          </cell>
          <cell r="I75">
            <v>3.2976400000000001E-3</v>
          </cell>
          <cell r="J75">
            <v>0</v>
          </cell>
          <cell r="K75">
            <v>44205914</v>
          </cell>
          <cell r="L75">
            <v>44205914</v>
          </cell>
          <cell r="M75"/>
          <cell r="N75">
            <v>0</v>
          </cell>
          <cell r="O75">
            <v>0</v>
          </cell>
          <cell r="P75"/>
          <cell r="Q75">
            <v>-4621410</v>
          </cell>
          <cell r="R75">
            <v>-4621410</v>
          </cell>
          <cell r="S75">
            <v>0</v>
          </cell>
          <cell r="T75">
            <v>0</v>
          </cell>
          <cell r="U75">
            <v>-4621410</v>
          </cell>
          <cell r="V75">
            <v>4621410</v>
          </cell>
          <cell r="W75"/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/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/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/>
          <cell r="AQ75">
            <v>0</v>
          </cell>
          <cell r="AR75">
            <v>0</v>
          </cell>
        </row>
        <row r="76">
          <cell r="C76" t="str">
            <v>Lee County Schools</v>
          </cell>
          <cell r="D76">
            <v>0</v>
          </cell>
          <cell r="E76">
            <v>1.00584E-3</v>
          </cell>
          <cell r="F76">
            <v>1.00584E-3</v>
          </cell>
          <cell r="G76">
            <v>0</v>
          </cell>
          <cell r="H76">
            <v>9.8912000000000002E-4</v>
          </cell>
          <cell r="I76">
            <v>9.8912000000000002E-4</v>
          </cell>
          <cell r="J76">
            <v>0</v>
          </cell>
          <cell r="K76">
            <v>13723692</v>
          </cell>
          <cell r="L76">
            <v>13723692</v>
          </cell>
          <cell r="M76"/>
          <cell r="N76">
            <v>0</v>
          </cell>
          <cell r="O76">
            <v>0</v>
          </cell>
          <cell r="P76"/>
          <cell r="Q76">
            <v>-1434713</v>
          </cell>
          <cell r="R76">
            <v>-1434713</v>
          </cell>
          <cell r="S76">
            <v>0</v>
          </cell>
          <cell r="T76">
            <v>0</v>
          </cell>
          <cell r="U76">
            <v>-1434713</v>
          </cell>
          <cell r="V76">
            <v>1434713</v>
          </cell>
          <cell r="W76"/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/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/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/>
          <cell r="AQ76">
            <v>0</v>
          </cell>
          <cell r="AR76">
            <v>0</v>
          </cell>
        </row>
        <row r="77">
          <cell r="C77" t="str">
            <v>Leslie County Schools</v>
          </cell>
          <cell r="D77">
            <v>0</v>
          </cell>
          <cell r="E77">
            <v>2.1532000000000001E-3</v>
          </cell>
          <cell r="F77">
            <v>2.1532000000000001E-3</v>
          </cell>
          <cell r="G77">
            <v>0</v>
          </cell>
          <cell r="H77">
            <v>2.1933500000000002E-3</v>
          </cell>
          <cell r="I77">
            <v>2.1933500000000002E-3</v>
          </cell>
          <cell r="J77">
            <v>0</v>
          </cell>
          <cell r="K77">
            <v>29378285</v>
          </cell>
          <cell r="L77">
            <v>29378285</v>
          </cell>
          <cell r="M77"/>
          <cell r="N77">
            <v>0</v>
          </cell>
          <cell r="O77">
            <v>0</v>
          </cell>
          <cell r="P77"/>
          <cell r="Q77">
            <v>-3071288</v>
          </cell>
          <cell r="R77">
            <v>-3071288</v>
          </cell>
          <cell r="S77">
            <v>0</v>
          </cell>
          <cell r="T77">
            <v>0</v>
          </cell>
          <cell r="U77">
            <v>-3071288</v>
          </cell>
          <cell r="V77">
            <v>3071288</v>
          </cell>
          <cell r="W77"/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/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/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/>
          <cell r="AQ77">
            <v>0</v>
          </cell>
          <cell r="AR77">
            <v>0</v>
          </cell>
        </row>
        <row r="78">
          <cell r="C78" t="str">
            <v>Letcher County Schools</v>
          </cell>
          <cell r="D78">
            <v>0</v>
          </cell>
          <cell r="E78">
            <v>4.07202E-3</v>
          </cell>
          <cell r="F78">
            <v>4.07202E-3</v>
          </cell>
          <cell r="G78">
            <v>0</v>
          </cell>
          <cell r="H78">
            <v>4.1324400000000002E-3</v>
          </cell>
          <cell r="I78">
            <v>4.1324400000000002E-3</v>
          </cell>
          <cell r="J78">
            <v>0</v>
          </cell>
          <cell r="K78">
            <v>55558686</v>
          </cell>
          <cell r="L78">
            <v>55558686</v>
          </cell>
          <cell r="M78"/>
          <cell r="N78">
            <v>0</v>
          </cell>
          <cell r="O78">
            <v>0</v>
          </cell>
          <cell r="P78"/>
          <cell r="Q78">
            <v>-5808261</v>
          </cell>
          <cell r="R78">
            <v>-5808261</v>
          </cell>
          <cell r="S78">
            <v>0</v>
          </cell>
          <cell r="T78">
            <v>0</v>
          </cell>
          <cell r="U78">
            <v>-5808261</v>
          </cell>
          <cell r="V78">
            <v>5808261</v>
          </cell>
          <cell r="W78"/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/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/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/>
          <cell r="AQ78">
            <v>0</v>
          </cell>
          <cell r="AR78">
            <v>0</v>
          </cell>
        </row>
        <row r="79">
          <cell r="C79" t="str">
            <v>Lewis County Schools</v>
          </cell>
          <cell r="D79">
            <v>0</v>
          </cell>
          <cell r="E79">
            <v>2.70294E-3</v>
          </cell>
          <cell r="F79">
            <v>2.70294E-3</v>
          </cell>
          <cell r="G79">
            <v>0</v>
          </cell>
          <cell r="H79">
            <v>2.6516899999999999E-3</v>
          </cell>
          <cell r="I79">
            <v>2.6516899999999999E-3</v>
          </cell>
          <cell r="J79">
            <v>0</v>
          </cell>
          <cell r="K79">
            <v>36878943</v>
          </cell>
          <cell r="L79">
            <v>36878943</v>
          </cell>
          <cell r="M79"/>
          <cell r="N79">
            <v>0</v>
          </cell>
          <cell r="O79">
            <v>0</v>
          </cell>
          <cell r="P79"/>
          <cell r="Q79">
            <v>-3855428</v>
          </cell>
          <cell r="R79">
            <v>-3855428</v>
          </cell>
          <cell r="S79">
            <v>0</v>
          </cell>
          <cell r="T79">
            <v>0</v>
          </cell>
          <cell r="U79">
            <v>-3855428</v>
          </cell>
          <cell r="V79">
            <v>3855428</v>
          </cell>
          <cell r="W79"/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/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/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/>
          <cell r="AQ79">
            <v>0</v>
          </cell>
          <cell r="AR79">
            <v>0</v>
          </cell>
        </row>
        <row r="80">
          <cell r="C80" t="str">
            <v>Lincoln County Schools</v>
          </cell>
          <cell r="D80">
            <v>0</v>
          </cell>
          <cell r="E80">
            <v>4.3846900000000001E-3</v>
          </cell>
          <cell r="F80">
            <v>4.3846900000000001E-3</v>
          </cell>
          <cell r="G80">
            <v>0</v>
          </cell>
          <cell r="H80">
            <v>4.6103400000000001E-3</v>
          </cell>
          <cell r="I80">
            <v>4.6103400000000001E-3</v>
          </cell>
          <cell r="J80">
            <v>0</v>
          </cell>
          <cell r="K80">
            <v>59824759</v>
          </cell>
          <cell r="L80">
            <v>59824759</v>
          </cell>
          <cell r="M80"/>
          <cell r="N80">
            <v>0</v>
          </cell>
          <cell r="O80">
            <v>0</v>
          </cell>
          <cell r="P80"/>
          <cell r="Q80">
            <v>-6254248</v>
          </cell>
          <cell r="R80">
            <v>-6254248</v>
          </cell>
          <cell r="S80">
            <v>0</v>
          </cell>
          <cell r="T80">
            <v>0</v>
          </cell>
          <cell r="U80">
            <v>-6254248</v>
          </cell>
          <cell r="V80">
            <v>6254248</v>
          </cell>
          <cell r="W80"/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/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/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/>
          <cell r="AQ80">
            <v>0</v>
          </cell>
          <cell r="AR80">
            <v>0</v>
          </cell>
        </row>
        <row r="81">
          <cell r="C81" t="str">
            <v>Livingston County Schools</v>
          </cell>
          <cell r="D81">
            <v>0</v>
          </cell>
          <cell r="E81">
            <v>1.65876E-3</v>
          </cell>
          <cell r="F81">
            <v>1.65876E-3</v>
          </cell>
          <cell r="G81">
            <v>0</v>
          </cell>
          <cell r="H81">
            <v>1.7223900000000001E-3</v>
          </cell>
          <cell r="I81">
            <v>1.7223900000000001E-3</v>
          </cell>
          <cell r="J81">
            <v>0</v>
          </cell>
          <cell r="K81">
            <v>22632140</v>
          </cell>
          <cell r="L81">
            <v>22632140</v>
          </cell>
          <cell r="M81"/>
          <cell r="N81">
            <v>0</v>
          </cell>
          <cell r="O81">
            <v>0</v>
          </cell>
          <cell r="P81"/>
          <cell r="Q81">
            <v>-2366027</v>
          </cell>
          <cell r="R81">
            <v>-2366027</v>
          </cell>
          <cell r="S81">
            <v>0</v>
          </cell>
          <cell r="T81">
            <v>0</v>
          </cell>
          <cell r="U81">
            <v>-2366027</v>
          </cell>
          <cell r="V81">
            <v>2366027</v>
          </cell>
          <cell r="W81"/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/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/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/>
          <cell r="AQ81">
            <v>0</v>
          </cell>
          <cell r="AR81">
            <v>0</v>
          </cell>
        </row>
        <row r="82">
          <cell r="C82" t="str">
            <v>Logan County Schools</v>
          </cell>
          <cell r="D82">
            <v>0</v>
          </cell>
          <cell r="E82">
            <v>4.5235600000000003E-3</v>
          </cell>
          <cell r="F82">
            <v>4.5235600000000003E-3</v>
          </cell>
          <cell r="G82">
            <v>0</v>
          </cell>
          <cell r="H82">
            <v>4.6696000000000003E-3</v>
          </cell>
          <cell r="I82">
            <v>4.6696000000000003E-3</v>
          </cell>
          <cell r="J82">
            <v>0</v>
          </cell>
          <cell r="K82">
            <v>61719503</v>
          </cell>
          <cell r="L82">
            <v>61719503</v>
          </cell>
          <cell r="M82"/>
          <cell r="N82">
            <v>0</v>
          </cell>
          <cell r="O82">
            <v>0</v>
          </cell>
          <cell r="P82"/>
          <cell r="Q82">
            <v>-6452330</v>
          </cell>
          <cell r="R82">
            <v>-6452330</v>
          </cell>
          <cell r="S82">
            <v>0</v>
          </cell>
          <cell r="T82">
            <v>0</v>
          </cell>
          <cell r="U82">
            <v>-6452330</v>
          </cell>
          <cell r="V82">
            <v>6452330</v>
          </cell>
          <cell r="W82"/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/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/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/>
          <cell r="AQ82">
            <v>0</v>
          </cell>
          <cell r="AR82">
            <v>0</v>
          </cell>
        </row>
        <row r="83">
          <cell r="C83" t="str">
            <v>Lyon County Schools</v>
          </cell>
          <cell r="D83">
            <v>0</v>
          </cell>
          <cell r="E83">
            <v>1.09614E-3</v>
          </cell>
          <cell r="F83">
            <v>1.09614E-3</v>
          </cell>
          <cell r="G83">
            <v>0</v>
          </cell>
          <cell r="H83">
            <v>1.1283700000000001E-3</v>
          </cell>
          <cell r="I83">
            <v>1.1283700000000001E-3</v>
          </cell>
          <cell r="J83">
            <v>0</v>
          </cell>
          <cell r="K83">
            <v>14955746</v>
          </cell>
          <cell r="L83">
            <v>14955746</v>
          </cell>
          <cell r="M83"/>
          <cell r="N83">
            <v>0</v>
          </cell>
          <cell r="O83">
            <v>0</v>
          </cell>
          <cell r="P83"/>
          <cell r="Q83">
            <v>-1563516</v>
          </cell>
          <cell r="R83">
            <v>-1563516</v>
          </cell>
          <cell r="S83">
            <v>0</v>
          </cell>
          <cell r="T83">
            <v>0</v>
          </cell>
          <cell r="U83">
            <v>-1563516</v>
          </cell>
          <cell r="V83">
            <v>1563516</v>
          </cell>
          <cell r="W83"/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/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/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/>
          <cell r="AQ83">
            <v>0</v>
          </cell>
          <cell r="AR83">
            <v>0</v>
          </cell>
        </row>
        <row r="84">
          <cell r="C84" t="str">
            <v>Madison County Schools</v>
          </cell>
          <cell r="D84">
            <v>0</v>
          </cell>
          <cell r="E84">
            <v>1.399241E-2</v>
          </cell>
          <cell r="F84">
            <v>1.399241E-2</v>
          </cell>
          <cell r="G84">
            <v>0</v>
          </cell>
          <cell r="H84">
            <v>1.426668E-2</v>
          </cell>
          <cell r="I84">
            <v>1.426668E-2</v>
          </cell>
          <cell r="J84">
            <v>0</v>
          </cell>
          <cell r="K84">
            <v>190912596</v>
          </cell>
          <cell r="L84">
            <v>190912596</v>
          </cell>
          <cell r="M84"/>
          <cell r="N84">
            <v>0</v>
          </cell>
          <cell r="O84">
            <v>0</v>
          </cell>
          <cell r="P84"/>
          <cell r="Q84">
            <v>-19958538</v>
          </cell>
          <cell r="R84">
            <v>-19958538</v>
          </cell>
          <cell r="S84">
            <v>0</v>
          </cell>
          <cell r="T84">
            <v>0</v>
          </cell>
          <cell r="U84">
            <v>-19958538</v>
          </cell>
          <cell r="V84">
            <v>19958538</v>
          </cell>
          <cell r="W84"/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/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/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/>
          <cell r="AQ84">
            <v>0</v>
          </cell>
          <cell r="AR84">
            <v>0</v>
          </cell>
        </row>
        <row r="85">
          <cell r="C85" t="str">
            <v>Magoffin County Schools</v>
          </cell>
          <cell r="D85">
            <v>0</v>
          </cell>
          <cell r="E85">
            <v>2.5460399999999998E-3</v>
          </cell>
          <cell r="F85">
            <v>2.5460399999999998E-3</v>
          </cell>
          <cell r="G85">
            <v>0</v>
          </cell>
          <cell r="H85">
            <v>2.5644399999999999E-3</v>
          </cell>
          <cell r="I85">
            <v>2.5644399999999999E-3</v>
          </cell>
          <cell r="J85">
            <v>0</v>
          </cell>
          <cell r="K85">
            <v>34738198</v>
          </cell>
          <cell r="L85">
            <v>34738198</v>
          </cell>
          <cell r="M85"/>
          <cell r="N85">
            <v>0</v>
          </cell>
          <cell r="O85">
            <v>0</v>
          </cell>
          <cell r="P85"/>
          <cell r="Q85">
            <v>-3631629</v>
          </cell>
          <cell r="R85">
            <v>-3631629</v>
          </cell>
          <cell r="S85">
            <v>0</v>
          </cell>
          <cell r="T85">
            <v>0</v>
          </cell>
          <cell r="U85">
            <v>-3631629</v>
          </cell>
          <cell r="V85">
            <v>3631629</v>
          </cell>
          <cell r="W85"/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/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/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/>
          <cell r="AQ85">
            <v>0</v>
          </cell>
          <cell r="AR85">
            <v>0</v>
          </cell>
        </row>
        <row r="86">
          <cell r="C86" t="str">
            <v>Marion County Schools</v>
          </cell>
          <cell r="D86">
            <v>0</v>
          </cell>
          <cell r="E86">
            <v>4.6640600000000003E-3</v>
          </cell>
          <cell r="F86">
            <v>4.6640600000000003E-3</v>
          </cell>
          <cell r="G86">
            <v>0</v>
          </cell>
          <cell r="H86">
            <v>4.81629E-3</v>
          </cell>
          <cell r="I86">
            <v>4.81629E-3</v>
          </cell>
          <cell r="J86">
            <v>0</v>
          </cell>
          <cell r="K86">
            <v>63636486</v>
          </cell>
          <cell r="L86">
            <v>63636486</v>
          </cell>
          <cell r="M86"/>
          <cell r="N86">
            <v>0</v>
          </cell>
          <cell r="O86">
            <v>0</v>
          </cell>
          <cell r="P86"/>
          <cell r="Q86">
            <v>-6652737</v>
          </cell>
          <cell r="R86">
            <v>-6652737</v>
          </cell>
          <cell r="S86">
            <v>0</v>
          </cell>
          <cell r="T86">
            <v>0</v>
          </cell>
          <cell r="U86">
            <v>-6652737</v>
          </cell>
          <cell r="V86">
            <v>6652737</v>
          </cell>
          <cell r="W86"/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/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/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/>
          <cell r="AQ86">
            <v>0</v>
          </cell>
          <cell r="AR86">
            <v>0</v>
          </cell>
        </row>
        <row r="87">
          <cell r="C87" t="str">
            <v>Marshall County Schools</v>
          </cell>
          <cell r="D87">
            <v>0</v>
          </cell>
          <cell r="E87">
            <v>6.5059000000000002E-3</v>
          </cell>
          <cell r="F87">
            <v>6.5059000000000002E-3</v>
          </cell>
          <cell r="G87">
            <v>0</v>
          </cell>
          <cell r="H87">
            <v>6.5758800000000001E-3</v>
          </cell>
          <cell r="I87">
            <v>6.5758800000000001E-3</v>
          </cell>
          <cell r="J87">
            <v>0</v>
          </cell>
          <cell r="K87">
            <v>88766571</v>
          </cell>
          <cell r="L87">
            <v>88766571</v>
          </cell>
          <cell r="M87"/>
          <cell r="N87">
            <v>0</v>
          </cell>
          <cell r="O87">
            <v>0</v>
          </cell>
          <cell r="P87"/>
          <cell r="Q87">
            <v>-9279906</v>
          </cell>
          <cell r="R87">
            <v>-9279906</v>
          </cell>
          <cell r="S87">
            <v>0</v>
          </cell>
          <cell r="T87">
            <v>0</v>
          </cell>
          <cell r="U87">
            <v>-9279906</v>
          </cell>
          <cell r="V87">
            <v>9279906</v>
          </cell>
          <cell r="W87"/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/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/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/>
          <cell r="AQ87">
            <v>0</v>
          </cell>
          <cell r="AR87">
            <v>0</v>
          </cell>
        </row>
        <row r="88">
          <cell r="C88" t="str">
            <v>Martin County Schools</v>
          </cell>
          <cell r="D88">
            <v>0</v>
          </cell>
          <cell r="E88">
            <v>2.1809799999999999E-3</v>
          </cell>
          <cell r="F88">
            <v>2.1809799999999999E-3</v>
          </cell>
          <cell r="G88">
            <v>0</v>
          </cell>
          <cell r="H88">
            <v>2.2197900000000001E-3</v>
          </cell>
          <cell r="I88">
            <v>2.2197900000000001E-3</v>
          </cell>
          <cell r="J88">
            <v>0</v>
          </cell>
          <cell r="K88">
            <v>29757315</v>
          </cell>
          <cell r="L88">
            <v>29757315</v>
          </cell>
          <cell r="M88"/>
          <cell r="N88">
            <v>0</v>
          </cell>
          <cell r="O88">
            <v>0</v>
          </cell>
          <cell r="P88"/>
          <cell r="Q88">
            <v>-3110913</v>
          </cell>
          <cell r="R88">
            <v>-3110913</v>
          </cell>
          <cell r="S88">
            <v>0</v>
          </cell>
          <cell r="T88">
            <v>0</v>
          </cell>
          <cell r="U88">
            <v>-3110913</v>
          </cell>
          <cell r="V88">
            <v>3110913</v>
          </cell>
          <cell r="W88"/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/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/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/>
          <cell r="AQ88">
            <v>0</v>
          </cell>
          <cell r="AR88">
            <v>0</v>
          </cell>
        </row>
        <row r="89">
          <cell r="C89" t="str">
            <v>Mason County Schools</v>
          </cell>
          <cell r="D89">
            <v>0</v>
          </cell>
          <cell r="E89">
            <v>3.7396899999999999E-3</v>
          </cell>
          <cell r="F89">
            <v>3.7396899999999999E-3</v>
          </cell>
          <cell r="G89">
            <v>0</v>
          </cell>
          <cell r="H89">
            <v>3.79284E-3</v>
          </cell>
          <cell r="I89">
            <v>3.79284E-3</v>
          </cell>
          <cell r="J89">
            <v>0</v>
          </cell>
          <cell r="K89">
            <v>51024372</v>
          </cell>
          <cell r="L89">
            <v>51024372</v>
          </cell>
          <cell r="M89"/>
          <cell r="N89">
            <v>0</v>
          </cell>
          <cell r="O89">
            <v>0</v>
          </cell>
          <cell r="P89"/>
          <cell r="Q89">
            <v>-5334231</v>
          </cell>
          <cell r="R89">
            <v>-5334231</v>
          </cell>
          <cell r="S89">
            <v>0</v>
          </cell>
          <cell r="T89">
            <v>0</v>
          </cell>
          <cell r="U89">
            <v>-5334231</v>
          </cell>
          <cell r="V89">
            <v>5334231</v>
          </cell>
          <cell r="W89"/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/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/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/>
          <cell r="AQ89">
            <v>0</v>
          </cell>
          <cell r="AR89">
            <v>0</v>
          </cell>
        </row>
        <row r="90">
          <cell r="C90" t="str">
            <v>McCracken County Schools</v>
          </cell>
          <cell r="D90">
            <v>0</v>
          </cell>
          <cell r="E90">
            <v>9.5292199999999997E-3</v>
          </cell>
          <cell r="F90">
            <v>9.5292199999999997E-3</v>
          </cell>
          <cell r="G90">
            <v>0</v>
          </cell>
          <cell r="H90">
            <v>9.5162300000000005E-3</v>
          </cell>
          <cell r="I90">
            <v>9.5162300000000005E-3</v>
          </cell>
          <cell r="J90">
            <v>0</v>
          </cell>
          <cell r="K90">
            <v>130016783</v>
          </cell>
          <cell r="L90">
            <v>130016783</v>
          </cell>
          <cell r="M90"/>
          <cell r="N90">
            <v>0</v>
          </cell>
          <cell r="O90">
            <v>0</v>
          </cell>
          <cell r="P90"/>
          <cell r="Q90">
            <v>-13592319</v>
          </cell>
          <cell r="R90">
            <v>-13592319</v>
          </cell>
          <cell r="S90">
            <v>0</v>
          </cell>
          <cell r="T90">
            <v>0</v>
          </cell>
          <cell r="U90">
            <v>-13592319</v>
          </cell>
          <cell r="V90">
            <v>13592319</v>
          </cell>
          <cell r="W90"/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/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/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/>
          <cell r="AQ90">
            <v>0</v>
          </cell>
          <cell r="AR90">
            <v>0</v>
          </cell>
        </row>
        <row r="91">
          <cell r="C91" t="str">
            <v>McCreary County Schools</v>
          </cell>
          <cell r="D91">
            <v>0</v>
          </cell>
          <cell r="E91">
            <v>3.3663299999999998E-3</v>
          </cell>
          <cell r="F91">
            <v>3.3663299999999998E-3</v>
          </cell>
          <cell r="G91">
            <v>0</v>
          </cell>
          <cell r="H91">
            <v>3.4299199999999999E-3</v>
          </cell>
          <cell r="I91">
            <v>3.4299199999999999E-3</v>
          </cell>
          <cell r="J91">
            <v>0</v>
          </cell>
          <cell r="K91">
            <v>45930244</v>
          </cell>
          <cell r="L91">
            <v>45930244</v>
          </cell>
          <cell r="M91"/>
          <cell r="N91">
            <v>0</v>
          </cell>
          <cell r="O91">
            <v>0</v>
          </cell>
          <cell r="P91"/>
          <cell r="Q91">
            <v>-4801676</v>
          </cell>
          <cell r="R91">
            <v>-4801676</v>
          </cell>
          <cell r="S91">
            <v>0</v>
          </cell>
          <cell r="T91">
            <v>0</v>
          </cell>
          <cell r="U91">
            <v>-4801676</v>
          </cell>
          <cell r="V91">
            <v>4801676</v>
          </cell>
          <cell r="W91"/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/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/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/>
          <cell r="AQ91">
            <v>0</v>
          </cell>
          <cell r="AR91">
            <v>0</v>
          </cell>
        </row>
        <row r="92">
          <cell r="C92" t="str">
            <v>McLean County Schools</v>
          </cell>
          <cell r="D92">
            <v>0</v>
          </cell>
          <cell r="E92">
            <v>2.08457E-3</v>
          </cell>
          <cell r="F92">
            <v>2.08457E-3</v>
          </cell>
          <cell r="G92">
            <v>0</v>
          </cell>
          <cell r="H92">
            <v>2.0856099999999999E-3</v>
          </cell>
          <cell r="I92">
            <v>2.0856099999999999E-3</v>
          </cell>
          <cell r="J92">
            <v>0</v>
          </cell>
          <cell r="K92">
            <v>28441896</v>
          </cell>
          <cell r="L92">
            <v>28441896</v>
          </cell>
          <cell r="M92"/>
          <cell r="N92">
            <v>0</v>
          </cell>
          <cell r="O92">
            <v>0</v>
          </cell>
          <cell r="P92"/>
          <cell r="Q92">
            <v>-2973396</v>
          </cell>
          <cell r="R92">
            <v>-2973396</v>
          </cell>
          <cell r="S92">
            <v>0</v>
          </cell>
          <cell r="T92">
            <v>0</v>
          </cell>
          <cell r="U92">
            <v>-2973396</v>
          </cell>
          <cell r="V92">
            <v>2973396</v>
          </cell>
          <cell r="W92"/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/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/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/>
          <cell r="AQ92">
            <v>0</v>
          </cell>
          <cell r="AR92">
            <v>0</v>
          </cell>
        </row>
        <row r="93">
          <cell r="C93" t="str">
            <v>Meade County Schools</v>
          </cell>
          <cell r="D93">
            <v>0</v>
          </cell>
          <cell r="E93">
            <v>5.9726099999999997E-3</v>
          </cell>
          <cell r="F93">
            <v>5.9726099999999997E-3</v>
          </cell>
          <cell r="G93">
            <v>0</v>
          </cell>
          <cell r="H93">
            <v>5.7801600000000003E-3</v>
          </cell>
          <cell r="I93">
            <v>5.7801600000000003E-3</v>
          </cell>
          <cell r="J93">
            <v>0</v>
          </cell>
          <cell r="K93">
            <v>81490357</v>
          </cell>
          <cell r="L93">
            <v>81490357</v>
          </cell>
          <cell r="M93"/>
          <cell r="N93">
            <v>0</v>
          </cell>
          <cell r="O93">
            <v>0</v>
          </cell>
          <cell r="P93"/>
          <cell r="Q93">
            <v>-8519230</v>
          </cell>
          <cell r="R93">
            <v>-8519230</v>
          </cell>
          <cell r="S93">
            <v>0</v>
          </cell>
          <cell r="T93">
            <v>0</v>
          </cell>
          <cell r="U93">
            <v>-8519230</v>
          </cell>
          <cell r="V93">
            <v>8519230</v>
          </cell>
          <cell r="W93"/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/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/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/>
          <cell r="AQ93">
            <v>0</v>
          </cell>
          <cell r="AR93">
            <v>0</v>
          </cell>
        </row>
        <row r="94">
          <cell r="C94" t="str">
            <v>Menifee County Schools</v>
          </cell>
          <cell r="D94">
            <v>0</v>
          </cell>
          <cell r="E94">
            <v>1.24208E-3</v>
          </cell>
          <cell r="F94">
            <v>1.24208E-3</v>
          </cell>
          <cell r="G94">
            <v>0</v>
          </cell>
          <cell r="H94">
            <v>1.2181200000000001E-3</v>
          </cell>
          <cell r="I94">
            <v>1.2181200000000001E-3</v>
          </cell>
          <cell r="J94">
            <v>0</v>
          </cell>
          <cell r="K94">
            <v>16946953</v>
          </cell>
          <cell r="L94">
            <v>16946953</v>
          </cell>
          <cell r="M94"/>
          <cell r="N94">
            <v>0</v>
          </cell>
          <cell r="O94">
            <v>0</v>
          </cell>
          <cell r="P94"/>
          <cell r="Q94">
            <v>-1771682</v>
          </cell>
          <cell r="R94">
            <v>-1771682</v>
          </cell>
          <cell r="S94">
            <v>0</v>
          </cell>
          <cell r="T94">
            <v>0</v>
          </cell>
          <cell r="U94">
            <v>-1771682</v>
          </cell>
          <cell r="V94">
            <v>1771682</v>
          </cell>
          <cell r="W94"/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/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/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/>
          <cell r="AQ94">
            <v>0</v>
          </cell>
          <cell r="AR94">
            <v>0</v>
          </cell>
        </row>
        <row r="95">
          <cell r="C95" t="str">
            <v>Mercer County Schools</v>
          </cell>
          <cell r="D95">
            <v>0</v>
          </cell>
          <cell r="E95">
            <v>3.9414000000000003E-3</v>
          </cell>
          <cell r="F95">
            <v>3.9414000000000003E-3</v>
          </cell>
          <cell r="G95">
            <v>0</v>
          </cell>
          <cell r="H95">
            <v>3.9628399999999996E-3</v>
          </cell>
          <cell r="I95">
            <v>3.9628399999999996E-3</v>
          </cell>
          <cell r="J95">
            <v>0</v>
          </cell>
          <cell r="K95">
            <v>53776505</v>
          </cell>
          <cell r="L95">
            <v>53776505</v>
          </cell>
          <cell r="M95"/>
          <cell r="N95">
            <v>0</v>
          </cell>
          <cell r="O95">
            <v>0</v>
          </cell>
          <cell r="P95"/>
          <cell r="Q95">
            <v>-5621947</v>
          </cell>
          <cell r="R95">
            <v>-5621947</v>
          </cell>
          <cell r="S95">
            <v>0</v>
          </cell>
          <cell r="T95">
            <v>0</v>
          </cell>
          <cell r="U95">
            <v>-5621947</v>
          </cell>
          <cell r="V95">
            <v>5621947</v>
          </cell>
          <cell r="W95"/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/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/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/>
          <cell r="AQ95">
            <v>0</v>
          </cell>
          <cell r="AR95">
            <v>0</v>
          </cell>
        </row>
        <row r="96">
          <cell r="C96" t="str">
            <v>Metcalf County Schools</v>
          </cell>
          <cell r="D96">
            <v>0</v>
          </cell>
          <cell r="E96">
            <v>1.6882100000000001E-3</v>
          </cell>
          <cell r="F96">
            <v>1.6882100000000001E-3</v>
          </cell>
          <cell r="G96">
            <v>0</v>
          </cell>
          <cell r="H96">
            <v>1.9711099999999999E-3</v>
          </cell>
          <cell r="I96">
            <v>1.9711099999999999E-3</v>
          </cell>
          <cell r="J96">
            <v>0</v>
          </cell>
          <cell r="K96">
            <v>23033956</v>
          </cell>
          <cell r="L96">
            <v>23033956</v>
          </cell>
          <cell r="M96"/>
          <cell r="N96">
            <v>0</v>
          </cell>
          <cell r="O96">
            <v>0</v>
          </cell>
          <cell r="P96"/>
          <cell r="Q96">
            <v>-2408034</v>
          </cell>
          <cell r="R96">
            <v>-2408034</v>
          </cell>
          <cell r="S96">
            <v>0</v>
          </cell>
          <cell r="T96">
            <v>0</v>
          </cell>
          <cell r="U96">
            <v>-2408034</v>
          </cell>
          <cell r="V96">
            <v>2408034</v>
          </cell>
          <cell r="W96"/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/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/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/>
          <cell r="AQ96">
            <v>0</v>
          </cell>
          <cell r="AR96">
            <v>0</v>
          </cell>
        </row>
        <row r="97">
          <cell r="C97" t="str">
            <v>Monroe County Schools</v>
          </cell>
          <cell r="D97">
            <v>0</v>
          </cell>
          <cell r="E97">
            <v>2.4751199999999999E-3</v>
          </cell>
          <cell r="F97">
            <v>2.4751199999999999E-3</v>
          </cell>
          <cell r="G97">
            <v>0</v>
          </cell>
          <cell r="H97">
            <v>2.4996699999999998E-3</v>
          </cell>
          <cell r="I97">
            <v>2.4996699999999998E-3</v>
          </cell>
          <cell r="J97">
            <v>0</v>
          </cell>
          <cell r="K97">
            <v>33770565</v>
          </cell>
          <cell r="L97">
            <v>33770565</v>
          </cell>
          <cell r="M97"/>
          <cell r="N97">
            <v>0</v>
          </cell>
          <cell r="O97">
            <v>0</v>
          </cell>
          <cell r="P97"/>
          <cell r="Q97">
            <v>-3530469</v>
          </cell>
          <cell r="R97">
            <v>-3530469</v>
          </cell>
          <cell r="S97">
            <v>0</v>
          </cell>
          <cell r="T97">
            <v>0</v>
          </cell>
          <cell r="U97">
            <v>-3530469</v>
          </cell>
          <cell r="V97">
            <v>3530469</v>
          </cell>
          <cell r="W97"/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/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/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/>
          <cell r="AQ97">
            <v>0</v>
          </cell>
          <cell r="AR97">
            <v>0</v>
          </cell>
        </row>
        <row r="98">
          <cell r="C98" t="str">
            <v>Montgomery County Schools</v>
          </cell>
          <cell r="D98">
            <v>0</v>
          </cell>
          <cell r="E98">
            <v>5.6146599999999996E-3</v>
          </cell>
          <cell r="F98">
            <v>5.6146599999999996E-3</v>
          </cell>
          <cell r="G98">
            <v>0</v>
          </cell>
          <cell r="H98">
            <v>5.9378299999999998E-3</v>
          </cell>
          <cell r="I98">
            <v>5.9378299999999998E-3</v>
          </cell>
          <cell r="J98">
            <v>0</v>
          </cell>
          <cell r="K98">
            <v>76606483</v>
          </cell>
          <cell r="L98">
            <v>76606483</v>
          </cell>
          <cell r="M98"/>
          <cell r="N98">
            <v>0</v>
          </cell>
          <cell r="O98">
            <v>0</v>
          </cell>
          <cell r="P98"/>
          <cell r="Q98">
            <v>-8008656</v>
          </cell>
          <cell r="R98">
            <v>-8008656</v>
          </cell>
          <cell r="S98">
            <v>0</v>
          </cell>
          <cell r="T98">
            <v>0</v>
          </cell>
          <cell r="U98">
            <v>-8008656</v>
          </cell>
          <cell r="V98">
            <v>8008656</v>
          </cell>
          <cell r="W98"/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/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/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/>
          <cell r="AQ98">
            <v>0</v>
          </cell>
          <cell r="AR98">
            <v>0</v>
          </cell>
        </row>
        <row r="99">
          <cell r="C99" t="str">
            <v>Morgan County Schools</v>
          </cell>
          <cell r="D99">
            <v>0</v>
          </cell>
          <cell r="E99">
            <v>2.3646299999999999E-3</v>
          </cell>
          <cell r="F99">
            <v>2.3646299999999999E-3</v>
          </cell>
          <cell r="G99">
            <v>0</v>
          </cell>
          <cell r="H99">
            <v>2.3223100000000002E-3</v>
          </cell>
          <cell r="I99">
            <v>2.3223100000000002E-3</v>
          </cell>
          <cell r="J99">
            <v>0</v>
          </cell>
          <cell r="K99">
            <v>32263038</v>
          </cell>
          <cell r="L99">
            <v>32263038</v>
          </cell>
          <cell r="M99"/>
          <cell r="N99">
            <v>0</v>
          </cell>
          <cell r="O99">
            <v>0</v>
          </cell>
          <cell r="P99"/>
          <cell r="Q99">
            <v>-3372868</v>
          </cell>
          <cell r="R99">
            <v>-3372868</v>
          </cell>
          <cell r="S99">
            <v>0</v>
          </cell>
          <cell r="T99">
            <v>0</v>
          </cell>
          <cell r="U99">
            <v>-3372868</v>
          </cell>
          <cell r="V99">
            <v>3372868</v>
          </cell>
          <cell r="W99"/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/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/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/>
          <cell r="AQ99">
            <v>0</v>
          </cell>
          <cell r="AR99">
            <v>0</v>
          </cell>
        </row>
        <row r="100">
          <cell r="C100" t="str">
            <v>Muhlenberg County Schools</v>
          </cell>
          <cell r="D100">
            <v>0</v>
          </cell>
          <cell r="E100">
            <v>6.1939899999999999E-3</v>
          </cell>
          <cell r="F100">
            <v>6.1939899999999999E-3</v>
          </cell>
          <cell r="G100">
            <v>0</v>
          </cell>
          <cell r="H100">
            <v>6.0923000000000001E-3</v>
          </cell>
          <cell r="I100">
            <v>6.0923000000000001E-3</v>
          </cell>
          <cell r="J100">
            <v>0</v>
          </cell>
          <cell r="K100">
            <v>84510868</v>
          </cell>
          <cell r="L100">
            <v>84510868</v>
          </cell>
          <cell r="M100"/>
          <cell r="N100">
            <v>0</v>
          </cell>
          <cell r="O100">
            <v>0</v>
          </cell>
          <cell r="P100"/>
          <cell r="Q100">
            <v>-8835003</v>
          </cell>
          <cell r="R100">
            <v>-8835003</v>
          </cell>
          <cell r="S100">
            <v>0</v>
          </cell>
          <cell r="T100">
            <v>0</v>
          </cell>
          <cell r="U100">
            <v>-8835003</v>
          </cell>
          <cell r="V100">
            <v>8835003</v>
          </cell>
          <cell r="W100"/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/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/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/>
          <cell r="AQ100">
            <v>0</v>
          </cell>
          <cell r="AR100">
            <v>0</v>
          </cell>
        </row>
        <row r="101">
          <cell r="C101" t="str">
            <v>Nelson County Schools</v>
          </cell>
          <cell r="D101">
            <v>0</v>
          </cell>
          <cell r="E101">
            <v>6.2099599999999996E-3</v>
          </cell>
          <cell r="F101">
            <v>6.2099599999999996E-3</v>
          </cell>
          <cell r="G101">
            <v>0</v>
          </cell>
          <cell r="H101">
            <v>6.4080300000000003E-3</v>
          </cell>
          <cell r="I101">
            <v>6.4080300000000003E-3</v>
          </cell>
          <cell r="J101">
            <v>0</v>
          </cell>
          <cell r="K101">
            <v>84728763</v>
          </cell>
          <cell r="L101">
            <v>84728763</v>
          </cell>
          <cell r="M101"/>
          <cell r="N101">
            <v>0</v>
          </cell>
          <cell r="O101">
            <v>0</v>
          </cell>
          <cell r="P101"/>
          <cell r="Q101">
            <v>-8857782</v>
          </cell>
          <cell r="R101">
            <v>-8857782</v>
          </cell>
          <cell r="S101">
            <v>0</v>
          </cell>
          <cell r="T101">
            <v>0</v>
          </cell>
          <cell r="U101">
            <v>-8857782</v>
          </cell>
          <cell r="V101">
            <v>8857782</v>
          </cell>
          <cell r="W101"/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/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/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/>
          <cell r="AQ101">
            <v>0</v>
          </cell>
          <cell r="AR101">
            <v>0</v>
          </cell>
        </row>
        <row r="102">
          <cell r="C102" t="str">
            <v>Nicholas County Schools</v>
          </cell>
          <cell r="D102">
            <v>0</v>
          </cell>
          <cell r="E102">
            <v>1.2499900000000001E-3</v>
          </cell>
          <cell r="F102">
            <v>1.2499900000000001E-3</v>
          </cell>
          <cell r="G102">
            <v>0</v>
          </cell>
          <cell r="H102">
            <v>1.29061E-3</v>
          </cell>
          <cell r="I102">
            <v>1.29061E-3</v>
          </cell>
          <cell r="J102">
            <v>0</v>
          </cell>
          <cell r="K102">
            <v>17054877</v>
          </cell>
          <cell r="L102">
            <v>17054877</v>
          </cell>
          <cell r="M102"/>
          <cell r="N102">
            <v>0</v>
          </cell>
          <cell r="O102">
            <v>0</v>
          </cell>
          <cell r="P102"/>
          <cell r="Q102">
            <v>-1782965</v>
          </cell>
          <cell r="R102">
            <v>-1782965</v>
          </cell>
          <cell r="S102">
            <v>0</v>
          </cell>
          <cell r="T102">
            <v>0</v>
          </cell>
          <cell r="U102">
            <v>-1782965</v>
          </cell>
          <cell r="V102">
            <v>1782965</v>
          </cell>
          <cell r="W102"/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/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/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/>
          <cell r="AQ102">
            <v>0</v>
          </cell>
          <cell r="AR102">
            <v>0</v>
          </cell>
        </row>
        <row r="103">
          <cell r="C103" t="str">
            <v>Ohio County Schools</v>
          </cell>
          <cell r="D103">
            <v>0</v>
          </cell>
          <cell r="E103">
            <v>4.8680199999999998E-3</v>
          </cell>
          <cell r="F103">
            <v>4.8680199999999998E-3</v>
          </cell>
          <cell r="G103">
            <v>0</v>
          </cell>
          <cell r="H103">
            <v>4.9422099999999998E-3</v>
          </cell>
          <cell r="I103">
            <v>4.9422099999999998E-3</v>
          </cell>
          <cell r="J103">
            <v>0</v>
          </cell>
          <cell r="K103">
            <v>66419319</v>
          </cell>
          <cell r="L103">
            <v>66419319</v>
          </cell>
          <cell r="M103"/>
          <cell r="N103">
            <v>0</v>
          </cell>
          <cell r="O103">
            <v>0</v>
          </cell>
          <cell r="P103"/>
          <cell r="Q103">
            <v>-6943662</v>
          </cell>
          <cell r="R103">
            <v>-6943662</v>
          </cell>
          <cell r="S103">
            <v>0</v>
          </cell>
          <cell r="T103">
            <v>0</v>
          </cell>
          <cell r="U103">
            <v>-6943662</v>
          </cell>
          <cell r="V103">
            <v>6943662</v>
          </cell>
          <cell r="W103"/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/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/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/>
          <cell r="AQ103">
            <v>0</v>
          </cell>
          <cell r="AR103">
            <v>0</v>
          </cell>
        </row>
        <row r="104">
          <cell r="C104" t="str">
            <v>Oldham County Schools</v>
          </cell>
          <cell r="D104">
            <v>0</v>
          </cell>
          <cell r="E104">
            <v>1.7758110000000001E-2</v>
          </cell>
          <cell r="F104">
            <v>1.7758110000000001E-2</v>
          </cell>
          <cell r="G104">
            <v>0</v>
          </cell>
          <cell r="H104">
            <v>1.7355800000000001E-2</v>
          </cell>
          <cell r="I104">
            <v>1.7355800000000001E-2</v>
          </cell>
          <cell r="J104">
            <v>0</v>
          </cell>
          <cell r="K104">
            <v>242291849</v>
          </cell>
          <cell r="L104">
            <v>242291849</v>
          </cell>
          <cell r="M104"/>
          <cell r="N104">
            <v>0</v>
          </cell>
          <cell r="O104">
            <v>0</v>
          </cell>
          <cell r="P104"/>
          <cell r="Q104">
            <v>-25329869</v>
          </cell>
          <cell r="R104">
            <v>-25329869</v>
          </cell>
          <cell r="S104">
            <v>0</v>
          </cell>
          <cell r="T104">
            <v>0</v>
          </cell>
          <cell r="U104">
            <v>-25329869</v>
          </cell>
          <cell r="V104">
            <v>25329869</v>
          </cell>
          <cell r="W104"/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/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/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/>
          <cell r="AQ104">
            <v>0</v>
          </cell>
          <cell r="AR104">
            <v>0</v>
          </cell>
        </row>
        <row r="105">
          <cell r="C105" t="str">
            <v>Owen County Schools</v>
          </cell>
          <cell r="D105">
            <v>0</v>
          </cell>
          <cell r="E105">
            <v>2.17454E-3</v>
          </cell>
          <cell r="F105">
            <v>2.17454E-3</v>
          </cell>
          <cell r="G105">
            <v>0</v>
          </cell>
          <cell r="H105">
            <v>2.2322100000000001E-3</v>
          </cell>
          <cell r="I105">
            <v>2.2322100000000001E-3</v>
          </cell>
          <cell r="J105">
            <v>0</v>
          </cell>
          <cell r="K105">
            <v>29669448</v>
          </cell>
          <cell r="L105">
            <v>29669448</v>
          </cell>
          <cell r="M105"/>
          <cell r="N105">
            <v>0</v>
          </cell>
          <cell r="O105">
            <v>0</v>
          </cell>
          <cell r="P105"/>
          <cell r="Q105">
            <v>-3101727</v>
          </cell>
          <cell r="R105">
            <v>-3101727</v>
          </cell>
          <cell r="S105">
            <v>0</v>
          </cell>
          <cell r="T105">
            <v>0</v>
          </cell>
          <cell r="U105">
            <v>-3101727</v>
          </cell>
          <cell r="V105">
            <v>3101727</v>
          </cell>
          <cell r="W105"/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/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/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/>
          <cell r="AQ105">
            <v>0</v>
          </cell>
          <cell r="AR105">
            <v>0</v>
          </cell>
        </row>
        <row r="106">
          <cell r="C106" t="str">
            <v>Owsley County Schools</v>
          </cell>
          <cell r="D106">
            <v>0</v>
          </cell>
          <cell r="E106">
            <v>8.3766000000000005E-4</v>
          </cell>
          <cell r="F106">
            <v>8.3766000000000005E-4</v>
          </cell>
          <cell r="G106">
            <v>0</v>
          </cell>
          <cell r="H106">
            <v>8.6140999999999995E-4</v>
          </cell>
          <cell r="I106">
            <v>8.6140999999999995E-4</v>
          </cell>
          <cell r="J106">
            <v>0</v>
          </cell>
          <cell r="K106">
            <v>11429042</v>
          </cell>
          <cell r="L106">
            <v>11429042</v>
          </cell>
          <cell r="M106"/>
          <cell r="N106">
            <v>0</v>
          </cell>
          <cell r="O106">
            <v>0</v>
          </cell>
          <cell r="P106"/>
          <cell r="Q106">
            <v>-1194824</v>
          </cell>
          <cell r="R106">
            <v>-1194824</v>
          </cell>
          <cell r="S106">
            <v>0</v>
          </cell>
          <cell r="T106">
            <v>0</v>
          </cell>
          <cell r="U106">
            <v>-1194824</v>
          </cell>
          <cell r="V106">
            <v>1194824</v>
          </cell>
          <cell r="W106"/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/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/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/>
          <cell r="AQ106">
            <v>0</v>
          </cell>
          <cell r="AR106">
            <v>0</v>
          </cell>
        </row>
        <row r="107">
          <cell r="C107" t="str">
            <v>Pendleton County Schools</v>
          </cell>
          <cell r="D107">
            <v>0</v>
          </cell>
          <cell r="E107">
            <v>2.7848999999999999E-3</v>
          </cell>
          <cell r="F107">
            <v>2.7848999999999999E-3</v>
          </cell>
          <cell r="G107">
            <v>0</v>
          </cell>
          <cell r="H107">
            <v>2.9440299999999998E-3</v>
          </cell>
          <cell r="I107">
            <v>2.9440299999999998E-3</v>
          </cell>
          <cell r="J107">
            <v>0</v>
          </cell>
          <cell r="K107">
            <v>37997206</v>
          </cell>
          <cell r="L107">
            <v>37997206</v>
          </cell>
          <cell r="M107"/>
          <cell r="N107">
            <v>0</v>
          </cell>
          <cell r="O107">
            <v>0</v>
          </cell>
          <cell r="P107"/>
          <cell r="Q107">
            <v>-3972334</v>
          </cell>
          <cell r="R107">
            <v>-3972334</v>
          </cell>
          <cell r="S107">
            <v>0</v>
          </cell>
          <cell r="T107">
            <v>0</v>
          </cell>
          <cell r="U107">
            <v>-3972334</v>
          </cell>
          <cell r="V107">
            <v>3972334</v>
          </cell>
          <cell r="W107"/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/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/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/>
          <cell r="AQ107">
            <v>0</v>
          </cell>
          <cell r="AR107">
            <v>0</v>
          </cell>
        </row>
        <row r="108">
          <cell r="C108" t="str">
            <v>Perry County Schools</v>
          </cell>
          <cell r="D108">
            <v>0</v>
          </cell>
          <cell r="E108">
            <v>4.5889900000000003E-3</v>
          </cell>
          <cell r="F108">
            <v>4.5889900000000003E-3</v>
          </cell>
          <cell r="G108">
            <v>0</v>
          </cell>
          <cell r="H108">
            <v>4.7120199999999999E-3</v>
          </cell>
          <cell r="I108">
            <v>4.7120199999999999E-3</v>
          </cell>
          <cell r="J108">
            <v>0</v>
          </cell>
          <cell r="K108">
            <v>62612230</v>
          </cell>
          <cell r="L108">
            <v>62612230</v>
          </cell>
          <cell r="M108"/>
          <cell r="N108">
            <v>0</v>
          </cell>
          <cell r="O108">
            <v>0</v>
          </cell>
          <cell r="P108"/>
          <cell r="Q108">
            <v>-6545658</v>
          </cell>
          <cell r="R108">
            <v>-6545658</v>
          </cell>
          <cell r="S108">
            <v>0</v>
          </cell>
          <cell r="T108">
            <v>0</v>
          </cell>
          <cell r="U108">
            <v>-6545658</v>
          </cell>
          <cell r="V108">
            <v>6545658</v>
          </cell>
          <cell r="W108"/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/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/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/>
          <cell r="AQ108">
            <v>0</v>
          </cell>
          <cell r="AR108">
            <v>0</v>
          </cell>
        </row>
        <row r="109">
          <cell r="C109" t="str">
            <v>Pike County Schools</v>
          </cell>
          <cell r="D109">
            <v>0</v>
          </cell>
          <cell r="E109">
            <v>1.072356E-2</v>
          </cell>
          <cell r="F109">
            <v>1.072356E-2</v>
          </cell>
          <cell r="G109">
            <v>0</v>
          </cell>
          <cell r="H109">
            <v>1.098027E-2</v>
          </cell>
          <cell r="I109">
            <v>1.098027E-2</v>
          </cell>
          <cell r="J109">
            <v>0</v>
          </cell>
          <cell r="K109">
            <v>146312371</v>
          </cell>
          <cell r="L109">
            <v>146312371</v>
          </cell>
          <cell r="M109"/>
          <cell r="N109">
            <v>0</v>
          </cell>
          <cell r="O109">
            <v>0</v>
          </cell>
          <cell r="P109"/>
          <cell r="Q109">
            <v>-15295905</v>
          </cell>
          <cell r="R109">
            <v>-15295905</v>
          </cell>
          <cell r="S109">
            <v>0</v>
          </cell>
          <cell r="T109">
            <v>0</v>
          </cell>
          <cell r="U109">
            <v>-15295905</v>
          </cell>
          <cell r="V109">
            <v>15295905</v>
          </cell>
          <cell r="W109"/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/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/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/>
          <cell r="AQ109">
            <v>0</v>
          </cell>
          <cell r="AR109">
            <v>0</v>
          </cell>
        </row>
        <row r="110">
          <cell r="C110" t="str">
            <v>Powell County Schools</v>
          </cell>
          <cell r="D110">
            <v>0</v>
          </cell>
          <cell r="E110">
            <v>2.8165E-3</v>
          </cell>
          <cell r="F110">
            <v>2.8165E-3</v>
          </cell>
          <cell r="G110">
            <v>0</v>
          </cell>
          <cell r="H110">
            <v>2.8641199999999999E-3</v>
          </cell>
          <cell r="I110">
            <v>2.8641199999999999E-3</v>
          </cell>
          <cell r="J110">
            <v>0</v>
          </cell>
          <cell r="K110">
            <v>38428357</v>
          </cell>
          <cell r="L110">
            <v>38428357</v>
          </cell>
          <cell r="M110"/>
          <cell r="N110">
            <v>0</v>
          </cell>
          <cell r="O110">
            <v>0</v>
          </cell>
          <cell r="P110"/>
          <cell r="Q110">
            <v>-4017408</v>
          </cell>
          <cell r="R110">
            <v>-4017408</v>
          </cell>
          <cell r="S110">
            <v>0</v>
          </cell>
          <cell r="T110">
            <v>0</v>
          </cell>
          <cell r="U110">
            <v>-4017408</v>
          </cell>
          <cell r="V110">
            <v>4017408</v>
          </cell>
          <cell r="W110"/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/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/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/>
          <cell r="AQ110">
            <v>0</v>
          </cell>
          <cell r="AR110">
            <v>0</v>
          </cell>
        </row>
        <row r="111">
          <cell r="C111" t="str">
            <v>Pulaski County Schools</v>
          </cell>
          <cell r="D111">
            <v>0</v>
          </cell>
          <cell r="E111">
            <v>1.000669E-2</v>
          </cell>
          <cell r="F111">
            <v>1.000669E-2</v>
          </cell>
          <cell r="G111">
            <v>0</v>
          </cell>
          <cell r="H111">
            <v>1.022138E-2</v>
          </cell>
          <cell r="I111">
            <v>1.022138E-2</v>
          </cell>
          <cell r="J111">
            <v>0</v>
          </cell>
          <cell r="K111">
            <v>136531389</v>
          </cell>
          <cell r="L111">
            <v>136531389</v>
          </cell>
          <cell r="M111"/>
          <cell r="N111">
            <v>0</v>
          </cell>
          <cell r="O111">
            <v>0</v>
          </cell>
          <cell r="P111"/>
          <cell r="Q111">
            <v>-14273374</v>
          </cell>
          <cell r="R111">
            <v>-14273374</v>
          </cell>
          <cell r="S111">
            <v>0</v>
          </cell>
          <cell r="T111">
            <v>0</v>
          </cell>
          <cell r="U111">
            <v>-14273374</v>
          </cell>
          <cell r="V111">
            <v>14273374</v>
          </cell>
          <cell r="W111"/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/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/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/>
          <cell r="AQ111">
            <v>0</v>
          </cell>
          <cell r="AR111">
            <v>0</v>
          </cell>
        </row>
        <row r="112">
          <cell r="C112" t="str">
            <v>Robertson County Schools</v>
          </cell>
          <cell r="D112">
            <v>0</v>
          </cell>
          <cell r="E112">
            <v>4.9556000000000003E-4</v>
          </cell>
          <cell r="F112">
            <v>4.9556000000000003E-4</v>
          </cell>
          <cell r="G112">
            <v>0</v>
          </cell>
          <cell r="H112">
            <v>5.1024999999999996E-4</v>
          </cell>
          <cell r="I112">
            <v>5.1024999999999996E-4</v>
          </cell>
          <cell r="J112">
            <v>0</v>
          </cell>
          <cell r="K112">
            <v>6761426</v>
          </cell>
          <cell r="L112">
            <v>6761426</v>
          </cell>
          <cell r="M112"/>
          <cell r="N112">
            <v>0</v>
          </cell>
          <cell r="O112">
            <v>0</v>
          </cell>
          <cell r="P112"/>
          <cell r="Q112">
            <v>-706858</v>
          </cell>
          <cell r="R112">
            <v>-706858</v>
          </cell>
          <cell r="S112">
            <v>0</v>
          </cell>
          <cell r="T112">
            <v>0</v>
          </cell>
          <cell r="U112">
            <v>-706858</v>
          </cell>
          <cell r="V112">
            <v>706858</v>
          </cell>
          <cell r="W112"/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/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/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/>
          <cell r="AQ112">
            <v>0</v>
          </cell>
          <cell r="AR112">
            <v>0</v>
          </cell>
        </row>
        <row r="113">
          <cell r="C113" t="str">
            <v>Rockcastle County Schools</v>
          </cell>
          <cell r="D113">
            <v>0</v>
          </cell>
          <cell r="E113">
            <v>3.8019500000000001E-3</v>
          </cell>
          <cell r="F113">
            <v>3.8019500000000001E-3</v>
          </cell>
          <cell r="G113">
            <v>0</v>
          </cell>
          <cell r="H113">
            <v>3.8834300000000002E-3</v>
          </cell>
          <cell r="I113">
            <v>3.8834300000000002E-3</v>
          </cell>
          <cell r="J113">
            <v>0</v>
          </cell>
          <cell r="K113">
            <v>51873848</v>
          </cell>
          <cell r="L113">
            <v>51873848</v>
          </cell>
          <cell r="M113"/>
          <cell r="N113">
            <v>0</v>
          </cell>
          <cell r="O113">
            <v>0</v>
          </cell>
          <cell r="P113"/>
          <cell r="Q113">
            <v>-5423037</v>
          </cell>
          <cell r="R113">
            <v>-5423037</v>
          </cell>
          <cell r="S113">
            <v>0</v>
          </cell>
          <cell r="T113">
            <v>0</v>
          </cell>
          <cell r="U113">
            <v>-5423037</v>
          </cell>
          <cell r="V113">
            <v>5423037</v>
          </cell>
          <cell r="W113"/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/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/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/>
          <cell r="AQ113">
            <v>0</v>
          </cell>
          <cell r="AR113">
            <v>0</v>
          </cell>
        </row>
        <row r="114">
          <cell r="C114" t="str">
            <v>Rowan County Schools</v>
          </cell>
          <cell r="D114">
            <v>0</v>
          </cell>
          <cell r="E114">
            <v>3.8589000000000002E-3</v>
          </cell>
          <cell r="F114">
            <v>3.8589000000000002E-3</v>
          </cell>
          <cell r="G114">
            <v>0</v>
          </cell>
          <cell r="H114">
            <v>3.9710500000000003E-3</v>
          </cell>
          <cell r="I114">
            <v>3.9710500000000003E-3</v>
          </cell>
          <cell r="J114">
            <v>0</v>
          </cell>
          <cell r="K114">
            <v>52650874</v>
          </cell>
          <cell r="L114">
            <v>52650874</v>
          </cell>
          <cell r="M114"/>
          <cell r="N114">
            <v>0</v>
          </cell>
          <cell r="O114">
            <v>0</v>
          </cell>
          <cell r="P114"/>
          <cell r="Q114">
            <v>-5504270</v>
          </cell>
          <cell r="R114">
            <v>-5504270</v>
          </cell>
          <cell r="S114">
            <v>0</v>
          </cell>
          <cell r="T114">
            <v>0</v>
          </cell>
          <cell r="U114">
            <v>-5504270</v>
          </cell>
          <cell r="V114">
            <v>5504270</v>
          </cell>
          <cell r="W114"/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/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/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/>
          <cell r="AQ114">
            <v>0</v>
          </cell>
          <cell r="AR114">
            <v>0</v>
          </cell>
        </row>
        <row r="115">
          <cell r="C115" t="str">
            <v>Russell County Schools</v>
          </cell>
          <cell r="D115">
            <v>0</v>
          </cell>
          <cell r="E115">
            <v>3.7577800000000001E-3</v>
          </cell>
          <cell r="F115">
            <v>3.7577800000000001E-3</v>
          </cell>
          <cell r="G115">
            <v>0</v>
          </cell>
          <cell r="H115">
            <v>3.90523E-3</v>
          </cell>
          <cell r="I115">
            <v>3.90523E-3</v>
          </cell>
          <cell r="J115">
            <v>0</v>
          </cell>
          <cell r="K115">
            <v>51271192</v>
          </cell>
          <cell r="L115">
            <v>51271192</v>
          </cell>
          <cell r="M115"/>
          <cell r="N115">
            <v>0</v>
          </cell>
          <cell r="O115">
            <v>0</v>
          </cell>
          <cell r="P115"/>
          <cell r="Q115">
            <v>-5360034</v>
          </cell>
          <cell r="R115">
            <v>-5360034</v>
          </cell>
          <cell r="S115">
            <v>0</v>
          </cell>
          <cell r="T115">
            <v>0</v>
          </cell>
          <cell r="U115">
            <v>-5360034</v>
          </cell>
          <cell r="V115">
            <v>5360034</v>
          </cell>
          <cell r="W115"/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/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/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/>
          <cell r="AQ115">
            <v>0</v>
          </cell>
          <cell r="AR115">
            <v>0</v>
          </cell>
        </row>
        <row r="116">
          <cell r="C116" t="str">
            <v>Scott County Schools</v>
          </cell>
          <cell r="D116">
            <v>0</v>
          </cell>
          <cell r="E116">
            <v>1.195031E-2</v>
          </cell>
          <cell r="F116">
            <v>1.195031E-2</v>
          </cell>
          <cell r="G116">
            <v>0</v>
          </cell>
          <cell r="H116">
            <v>1.1737040000000001E-2</v>
          </cell>
          <cell r="I116">
            <v>1.1737040000000001E-2</v>
          </cell>
          <cell r="J116">
            <v>0</v>
          </cell>
          <cell r="K116">
            <v>163050162</v>
          </cell>
          <cell r="L116">
            <v>163050162</v>
          </cell>
          <cell r="M116"/>
          <cell r="N116">
            <v>0</v>
          </cell>
          <cell r="O116">
            <v>0</v>
          </cell>
          <cell r="P116"/>
          <cell r="Q116">
            <v>-17045721</v>
          </cell>
          <cell r="R116">
            <v>-17045721</v>
          </cell>
          <cell r="S116">
            <v>0</v>
          </cell>
          <cell r="T116">
            <v>0</v>
          </cell>
          <cell r="U116">
            <v>-17045721</v>
          </cell>
          <cell r="V116">
            <v>17045721</v>
          </cell>
          <cell r="W116"/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/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/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/>
          <cell r="AQ116">
            <v>0</v>
          </cell>
          <cell r="AR116">
            <v>0</v>
          </cell>
        </row>
        <row r="117">
          <cell r="C117" t="str">
            <v>Shelby County Schools</v>
          </cell>
          <cell r="D117">
            <v>0</v>
          </cell>
          <cell r="E117">
            <v>1.0249289999999999E-2</v>
          </cell>
          <cell r="F117">
            <v>1.0249289999999999E-2</v>
          </cell>
          <cell r="G117">
            <v>0</v>
          </cell>
          <cell r="H117">
            <v>1.0194E-2</v>
          </cell>
          <cell r="I117">
            <v>1.0194E-2</v>
          </cell>
          <cell r="J117">
            <v>0</v>
          </cell>
          <cell r="K117">
            <v>139841426</v>
          </cell>
          <cell r="L117">
            <v>139841426</v>
          </cell>
          <cell r="M117"/>
          <cell r="N117">
            <v>0</v>
          </cell>
          <cell r="O117">
            <v>0</v>
          </cell>
          <cell r="P117"/>
          <cell r="Q117">
            <v>-14619414</v>
          </cell>
          <cell r="R117">
            <v>-14619414</v>
          </cell>
          <cell r="S117">
            <v>0</v>
          </cell>
          <cell r="T117">
            <v>0</v>
          </cell>
          <cell r="U117">
            <v>-14619414</v>
          </cell>
          <cell r="V117">
            <v>14619414</v>
          </cell>
          <cell r="W117"/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/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/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/>
          <cell r="AQ117">
            <v>0</v>
          </cell>
          <cell r="AR117">
            <v>0</v>
          </cell>
        </row>
        <row r="118">
          <cell r="C118" t="str">
            <v>Simpson County Schools</v>
          </cell>
          <cell r="D118">
            <v>0</v>
          </cell>
          <cell r="E118">
            <v>4.0922099999999998E-3</v>
          </cell>
          <cell r="F118">
            <v>4.0922099999999998E-3</v>
          </cell>
          <cell r="G118">
            <v>0</v>
          </cell>
          <cell r="H118">
            <v>4.0537699999999999E-3</v>
          </cell>
          <cell r="I118">
            <v>4.0537699999999999E-3</v>
          </cell>
          <cell r="J118">
            <v>0</v>
          </cell>
          <cell r="K118">
            <v>55834158</v>
          </cell>
          <cell r="L118">
            <v>55834158</v>
          </cell>
          <cell r="M118"/>
          <cell r="N118">
            <v>0</v>
          </cell>
          <cell r="O118">
            <v>0</v>
          </cell>
          <cell r="P118"/>
          <cell r="Q118">
            <v>-5837059</v>
          </cell>
          <cell r="R118">
            <v>-5837059</v>
          </cell>
          <cell r="S118">
            <v>0</v>
          </cell>
          <cell r="T118">
            <v>0</v>
          </cell>
          <cell r="U118">
            <v>-5837059</v>
          </cell>
          <cell r="V118">
            <v>5837059</v>
          </cell>
          <cell r="W118"/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/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/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/>
          <cell r="AQ118">
            <v>0</v>
          </cell>
          <cell r="AR118">
            <v>0</v>
          </cell>
        </row>
        <row r="119">
          <cell r="C119" t="str">
            <v>Spencer County Schools</v>
          </cell>
          <cell r="D119">
            <v>0</v>
          </cell>
          <cell r="E119">
            <v>3.7991700000000002E-3</v>
          </cell>
          <cell r="F119">
            <v>3.7991700000000002E-3</v>
          </cell>
          <cell r="G119">
            <v>0</v>
          </cell>
          <cell r="H119">
            <v>3.8828700000000001E-3</v>
          </cell>
          <cell r="I119">
            <v>3.8828700000000001E-3</v>
          </cell>
          <cell r="J119">
            <v>0</v>
          </cell>
          <cell r="K119">
            <v>51835917</v>
          </cell>
          <cell r="L119">
            <v>51835917</v>
          </cell>
          <cell r="M119"/>
          <cell r="N119">
            <v>0</v>
          </cell>
          <cell r="O119">
            <v>0</v>
          </cell>
          <cell r="P119"/>
          <cell r="Q119">
            <v>-5419072</v>
          </cell>
          <cell r="R119">
            <v>-5419072</v>
          </cell>
          <cell r="S119">
            <v>0</v>
          </cell>
          <cell r="T119">
            <v>0</v>
          </cell>
          <cell r="U119">
            <v>-5419072</v>
          </cell>
          <cell r="V119">
            <v>5419072</v>
          </cell>
          <cell r="W119"/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/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/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/>
          <cell r="AQ119">
            <v>0</v>
          </cell>
          <cell r="AR119">
            <v>0</v>
          </cell>
        </row>
        <row r="120">
          <cell r="C120" t="str">
            <v>Taylor County Schools</v>
          </cell>
          <cell r="D120">
            <v>0</v>
          </cell>
          <cell r="E120">
            <v>3.1785899999999998E-3</v>
          </cell>
          <cell r="F120">
            <v>3.1785899999999998E-3</v>
          </cell>
          <cell r="G120">
            <v>0</v>
          </cell>
          <cell r="H120">
            <v>3.28071E-3</v>
          </cell>
          <cell r="I120">
            <v>3.28071E-3</v>
          </cell>
          <cell r="J120">
            <v>0</v>
          </cell>
          <cell r="K120">
            <v>43368717</v>
          </cell>
          <cell r="L120">
            <v>43368717</v>
          </cell>
          <cell r="M120"/>
          <cell r="N120">
            <v>0</v>
          </cell>
          <cell r="O120">
            <v>0</v>
          </cell>
          <cell r="P120"/>
          <cell r="Q120">
            <v>-4533887</v>
          </cell>
          <cell r="R120">
            <v>-4533887</v>
          </cell>
          <cell r="S120">
            <v>0</v>
          </cell>
          <cell r="T120">
            <v>0</v>
          </cell>
          <cell r="U120">
            <v>-4533887</v>
          </cell>
          <cell r="V120">
            <v>4533887</v>
          </cell>
          <cell r="W120"/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/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/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/>
          <cell r="AQ120">
            <v>0</v>
          </cell>
          <cell r="AR120">
            <v>0</v>
          </cell>
        </row>
        <row r="121">
          <cell r="C121" t="str">
            <v>Todd County Schools</v>
          </cell>
          <cell r="D121">
            <v>0</v>
          </cell>
          <cell r="E121">
            <v>2.24406E-3</v>
          </cell>
          <cell r="F121">
            <v>2.24406E-3</v>
          </cell>
          <cell r="G121">
            <v>0</v>
          </cell>
          <cell r="H121">
            <v>2.2892500000000001E-3</v>
          </cell>
          <cell r="I121">
            <v>2.2892500000000001E-3</v>
          </cell>
          <cell r="J121">
            <v>0</v>
          </cell>
          <cell r="K121">
            <v>30617979</v>
          </cell>
          <cell r="L121">
            <v>30617979</v>
          </cell>
          <cell r="M121"/>
          <cell r="N121">
            <v>0</v>
          </cell>
          <cell r="O121">
            <v>0</v>
          </cell>
          <cell r="P121"/>
          <cell r="Q121">
            <v>-3200889</v>
          </cell>
          <cell r="R121">
            <v>-3200889</v>
          </cell>
          <cell r="S121">
            <v>0</v>
          </cell>
          <cell r="T121">
            <v>0</v>
          </cell>
          <cell r="U121">
            <v>-3200889</v>
          </cell>
          <cell r="V121">
            <v>3200889</v>
          </cell>
          <cell r="W121"/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/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/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/>
          <cell r="AQ121">
            <v>0</v>
          </cell>
          <cell r="AR121">
            <v>0</v>
          </cell>
        </row>
        <row r="122">
          <cell r="C122" t="str">
            <v>Trigg County Schools</v>
          </cell>
          <cell r="D122">
            <v>0</v>
          </cell>
          <cell r="E122">
            <v>2.8696300000000002E-3</v>
          </cell>
          <cell r="F122">
            <v>2.8696300000000002E-3</v>
          </cell>
          <cell r="G122">
            <v>0</v>
          </cell>
          <cell r="H122">
            <v>2.8961500000000001E-3</v>
          </cell>
          <cell r="I122">
            <v>2.8961500000000001E-3</v>
          </cell>
          <cell r="J122">
            <v>0</v>
          </cell>
          <cell r="K122">
            <v>39153263</v>
          </cell>
          <cell r="L122">
            <v>39153263</v>
          </cell>
          <cell r="M122"/>
          <cell r="N122">
            <v>0</v>
          </cell>
          <cell r="O122">
            <v>0</v>
          </cell>
          <cell r="P122"/>
          <cell r="Q122">
            <v>-4093192</v>
          </cell>
          <cell r="R122">
            <v>-4093192</v>
          </cell>
          <cell r="S122">
            <v>0</v>
          </cell>
          <cell r="T122">
            <v>0</v>
          </cell>
          <cell r="U122">
            <v>-4093192</v>
          </cell>
          <cell r="V122">
            <v>4093192</v>
          </cell>
          <cell r="W122"/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/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/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/>
          <cell r="AQ122">
            <v>0</v>
          </cell>
          <cell r="AR122">
            <v>0</v>
          </cell>
        </row>
        <row r="123">
          <cell r="C123" t="str">
            <v>Trimble County Schools</v>
          </cell>
          <cell r="D123">
            <v>0</v>
          </cell>
          <cell r="E123">
            <v>1.5336099999999999E-3</v>
          </cell>
          <cell r="F123">
            <v>1.5336099999999999E-3</v>
          </cell>
          <cell r="G123">
            <v>0</v>
          </cell>
          <cell r="H123">
            <v>1.6260199999999999E-3</v>
          </cell>
          <cell r="I123">
            <v>1.6260199999999999E-3</v>
          </cell>
          <cell r="J123">
            <v>0</v>
          </cell>
          <cell r="K123">
            <v>20924592</v>
          </cell>
          <cell r="L123">
            <v>20924592</v>
          </cell>
          <cell r="M123"/>
          <cell r="N123">
            <v>0</v>
          </cell>
          <cell r="O123">
            <v>0</v>
          </cell>
          <cell r="P123"/>
          <cell r="Q123">
            <v>-2187515</v>
          </cell>
          <cell r="R123">
            <v>-2187515</v>
          </cell>
          <cell r="S123">
            <v>0</v>
          </cell>
          <cell r="T123">
            <v>0</v>
          </cell>
          <cell r="U123">
            <v>-2187515</v>
          </cell>
          <cell r="V123">
            <v>2187515</v>
          </cell>
          <cell r="W123"/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/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/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/>
          <cell r="AQ123">
            <v>0</v>
          </cell>
          <cell r="AR123">
            <v>0</v>
          </cell>
        </row>
        <row r="124">
          <cell r="C124" t="str">
            <v>Union County Schools</v>
          </cell>
          <cell r="D124">
            <v>0</v>
          </cell>
          <cell r="E124">
            <v>2.9222599999999999E-3</v>
          </cell>
          <cell r="F124">
            <v>2.9222599999999999E-3</v>
          </cell>
          <cell r="G124">
            <v>0</v>
          </cell>
          <cell r="H124">
            <v>2.86185E-3</v>
          </cell>
          <cell r="I124">
            <v>2.86185E-3</v>
          </cell>
          <cell r="J124">
            <v>0</v>
          </cell>
          <cell r="K124">
            <v>39871348</v>
          </cell>
          <cell r="L124">
            <v>39871348</v>
          </cell>
          <cell r="M124"/>
          <cell r="N124">
            <v>0</v>
          </cell>
          <cell r="O124">
            <v>0</v>
          </cell>
          <cell r="P124"/>
          <cell r="Q124">
            <v>-4168262</v>
          </cell>
          <cell r="R124">
            <v>-4168262</v>
          </cell>
          <cell r="S124">
            <v>0</v>
          </cell>
          <cell r="T124">
            <v>0</v>
          </cell>
          <cell r="U124">
            <v>-4168262</v>
          </cell>
          <cell r="V124">
            <v>4168262</v>
          </cell>
          <cell r="W124"/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/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/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/>
          <cell r="AQ124">
            <v>0</v>
          </cell>
          <cell r="AR124">
            <v>0</v>
          </cell>
        </row>
        <row r="125">
          <cell r="C125" t="str">
            <v>Warren County Schools</v>
          </cell>
          <cell r="D125">
            <v>0</v>
          </cell>
          <cell r="E125">
            <v>1.9962509999999999E-2</v>
          </cell>
          <cell r="F125">
            <v>1.9962509999999999E-2</v>
          </cell>
          <cell r="G125">
            <v>0</v>
          </cell>
          <cell r="H125">
            <v>1.9068229999999999E-2</v>
          </cell>
          <cell r="I125">
            <v>1.9068229999999999E-2</v>
          </cell>
          <cell r="J125">
            <v>0</v>
          </cell>
          <cell r="K125">
            <v>272368707</v>
          </cell>
          <cell r="L125">
            <v>272368707</v>
          </cell>
          <cell r="M125"/>
          <cell r="N125">
            <v>0</v>
          </cell>
          <cell r="O125">
            <v>0</v>
          </cell>
          <cell r="P125"/>
          <cell r="Q125">
            <v>-28474188</v>
          </cell>
          <cell r="R125">
            <v>-28474188</v>
          </cell>
          <cell r="S125">
            <v>0</v>
          </cell>
          <cell r="T125">
            <v>0</v>
          </cell>
          <cell r="U125">
            <v>-28474188</v>
          </cell>
          <cell r="V125">
            <v>28474188</v>
          </cell>
          <cell r="W125"/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/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/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/>
          <cell r="AQ125">
            <v>0</v>
          </cell>
          <cell r="AR125">
            <v>0</v>
          </cell>
        </row>
        <row r="126">
          <cell r="C126" t="str">
            <v>Washington County Schools</v>
          </cell>
          <cell r="D126">
            <v>0</v>
          </cell>
          <cell r="E126">
            <v>2.3453100000000002E-3</v>
          </cell>
          <cell r="F126">
            <v>2.3453100000000002E-3</v>
          </cell>
          <cell r="G126">
            <v>0</v>
          </cell>
          <cell r="H126">
            <v>2.4711999999999998E-3</v>
          </cell>
          <cell r="I126">
            <v>2.4711999999999998E-3</v>
          </cell>
          <cell r="J126">
            <v>0</v>
          </cell>
          <cell r="K126">
            <v>31999436</v>
          </cell>
          <cell r="L126">
            <v>31999436</v>
          </cell>
          <cell r="M126"/>
          <cell r="N126">
            <v>0</v>
          </cell>
          <cell r="O126">
            <v>0</v>
          </cell>
          <cell r="P126"/>
          <cell r="Q126">
            <v>-3345311</v>
          </cell>
          <cell r="R126">
            <v>-3345311</v>
          </cell>
          <cell r="S126">
            <v>0</v>
          </cell>
          <cell r="T126">
            <v>0</v>
          </cell>
          <cell r="U126">
            <v>-3345311</v>
          </cell>
          <cell r="V126">
            <v>3345311</v>
          </cell>
          <cell r="W126"/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/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/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/>
          <cell r="AQ126">
            <v>0</v>
          </cell>
          <cell r="AR126">
            <v>0</v>
          </cell>
        </row>
        <row r="127">
          <cell r="C127" t="str">
            <v>Wayne County Schools</v>
          </cell>
          <cell r="D127">
            <v>0</v>
          </cell>
          <cell r="E127">
            <v>3.94759E-3</v>
          </cell>
          <cell r="F127">
            <v>3.94759E-3</v>
          </cell>
          <cell r="G127">
            <v>0</v>
          </cell>
          <cell r="H127">
            <v>4.1300699999999996E-3</v>
          </cell>
          <cell r="I127">
            <v>4.1300699999999996E-3</v>
          </cell>
          <cell r="J127">
            <v>0</v>
          </cell>
          <cell r="K127">
            <v>53860962</v>
          </cell>
          <cell r="L127">
            <v>53860962</v>
          </cell>
          <cell r="M127"/>
          <cell r="N127">
            <v>0</v>
          </cell>
          <cell r="O127">
            <v>0</v>
          </cell>
          <cell r="P127"/>
          <cell r="Q127">
            <v>-5630776</v>
          </cell>
          <cell r="R127">
            <v>-5630776</v>
          </cell>
          <cell r="S127">
            <v>0</v>
          </cell>
          <cell r="T127">
            <v>0</v>
          </cell>
          <cell r="U127">
            <v>-5630776</v>
          </cell>
          <cell r="V127">
            <v>5630776</v>
          </cell>
          <cell r="W127"/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/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/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/>
          <cell r="AQ127">
            <v>0</v>
          </cell>
          <cell r="AR127">
            <v>0</v>
          </cell>
        </row>
        <row r="128">
          <cell r="C128" t="str">
            <v>Webster County Schools</v>
          </cell>
          <cell r="D128">
            <v>0</v>
          </cell>
          <cell r="E128">
            <v>2.7220899999999999E-3</v>
          </cell>
          <cell r="F128">
            <v>2.7220899999999999E-3</v>
          </cell>
          <cell r="G128">
            <v>0</v>
          </cell>
          <cell r="H128">
            <v>2.7117E-3</v>
          </cell>
          <cell r="I128">
            <v>2.7117E-3</v>
          </cell>
          <cell r="J128">
            <v>0</v>
          </cell>
          <cell r="K128">
            <v>37140226</v>
          </cell>
          <cell r="L128">
            <v>37140226</v>
          </cell>
          <cell r="M128"/>
          <cell r="N128">
            <v>0</v>
          </cell>
          <cell r="O128">
            <v>0</v>
          </cell>
          <cell r="P128"/>
          <cell r="Q128">
            <v>-3882743</v>
          </cell>
          <cell r="R128">
            <v>-3882743</v>
          </cell>
          <cell r="S128">
            <v>0</v>
          </cell>
          <cell r="T128">
            <v>0</v>
          </cell>
          <cell r="U128">
            <v>-3882743</v>
          </cell>
          <cell r="V128">
            <v>3882743</v>
          </cell>
          <cell r="W128"/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/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/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/>
          <cell r="AQ128">
            <v>0</v>
          </cell>
          <cell r="AR128">
            <v>0</v>
          </cell>
        </row>
        <row r="129">
          <cell r="C129" t="str">
            <v>Whitley County Schools</v>
          </cell>
          <cell r="D129">
            <v>0</v>
          </cell>
          <cell r="E129">
            <v>5.79642E-3</v>
          </cell>
          <cell r="F129">
            <v>5.79642E-3</v>
          </cell>
          <cell r="G129">
            <v>0</v>
          </cell>
          <cell r="H129">
            <v>5.9061299999999999E-3</v>
          </cell>
          <cell r="I129">
            <v>5.9061299999999999E-3</v>
          </cell>
          <cell r="J129">
            <v>0</v>
          </cell>
          <cell r="K129">
            <v>79086418</v>
          </cell>
          <cell r="L129">
            <v>79086418</v>
          </cell>
          <cell r="M129"/>
          <cell r="N129">
            <v>0</v>
          </cell>
          <cell r="O129">
            <v>0</v>
          </cell>
          <cell r="P129"/>
          <cell r="Q129">
            <v>-8267916</v>
          </cell>
          <cell r="R129">
            <v>-8267916</v>
          </cell>
          <cell r="S129">
            <v>0</v>
          </cell>
          <cell r="T129">
            <v>0</v>
          </cell>
          <cell r="U129">
            <v>-8267916</v>
          </cell>
          <cell r="V129">
            <v>8267916</v>
          </cell>
          <cell r="W129"/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/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/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/>
          <cell r="AQ129">
            <v>0</v>
          </cell>
          <cell r="AR129">
            <v>0</v>
          </cell>
        </row>
        <row r="130">
          <cell r="C130" t="str">
            <v>Wolfe County Schools</v>
          </cell>
          <cell r="D130">
            <v>0</v>
          </cell>
          <cell r="E130">
            <v>1.8821700000000001E-3</v>
          </cell>
          <cell r="F130">
            <v>1.8821700000000001E-3</v>
          </cell>
          <cell r="G130">
            <v>0</v>
          </cell>
          <cell r="H130">
            <v>1.9078000000000001E-3</v>
          </cell>
          <cell r="I130">
            <v>1.9078000000000001E-3</v>
          </cell>
          <cell r="J130">
            <v>0</v>
          </cell>
          <cell r="K130">
            <v>25680348</v>
          </cell>
          <cell r="L130">
            <v>25680348</v>
          </cell>
          <cell r="M130"/>
          <cell r="N130">
            <v>0</v>
          </cell>
          <cell r="O130">
            <v>0</v>
          </cell>
          <cell r="P130"/>
          <cell r="Q130">
            <v>-2684696</v>
          </cell>
          <cell r="R130">
            <v>-2684696</v>
          </cell>
          <cell r="S130">
            <v>0</v>
          </cell>
          <cell r="T130">
            <v>0</v>
          </cell>
          <cell r="U130">
            <v>-2684696</v>
          </cell>
          <cell r="V130">
            <v>2684696</v>
          </cell>
          <cell r="W130"/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/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/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/>
          <cell r="AQ130">
            <v>0</v>
          </cell>
          <cell r="AR130">
            <v>0</v>
          </cell>
        </row>
        <row r="131">
          <cell r="C131" t="str">
            <v>Woodford County Schools</v>
          </cell>
          <cell r="D131">
            <v>0</v>
          </cell>
          <cell r="E131">
            <v>5.5115800000000003E-3</v>
          </cell>
          <cell r="F131">
            <v>5.5115800000000003E-3</v>
          </cell>
          <cell r="G131">
            <v>0</v>
          </cell>
          <cell r="H131">
            <v>5.4670500000000002E-3</v>
          </cell>
          <cell r="I131">
            <v>5.4670500000000002E-3</v>
          </cell>
          <cell r="J131">
            <v>0</v>
          </cell>
          <cell r="K131">
            <v>75200058</v>
          </cell>
          <cell r="L131">
            <v>75200058</v>
          </cell>
          <cell r="M131"/>
          <cell r="N131">
            <v>0</v>
          </cell>
          <cell r="O131">
            <v>0</v>
          </cell>
          <cell r="P131"/>
          <cell r="Q131">
            <v>-7861625</v>
          </cell>
          <cell r="R131">
            <v>-7861625</v>
          </cell>
          <cell r="S131">
            <v>0</v>
          </cell>
          <cell r="T131">
            <v>0</v>
          </cell>
          <cell r="U131">
            <v>-7861625</v>
          </cell>
          <cell r="V131">
            <v>7861625</v>
          </cell>
          <cell r="W131"/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/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/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/>
          <cell r="AQ131">
            <v>0</v>
          </cell>
          <cell r="AR131">
            <v>0</v>
          </cell>
        </row>
        <row r="132">
          <cell r="C132" t="str">
            <v>Anchorage City Schools</v>
          </cell>
          <cell r="D132">
            <v>0</v>
          </cell>
          <cell r="E132">
            <v>1.09275E-3</v>
          </cell>
          <cell r="F132">
            <v>1.09275E-3</v>
          </cell>
          <cell r="G132">
            <v>0</v>
          </cell>
          <cell r="H132">
            <v>1.0846600000000001E-3</v>
          </cell>
          <cell r="I132">
            <v>1.0846600000000001E-3</v>
          </cell>
          <cell r="J132">
            <v>0</v>
          </cell>
          <cell r="K132">
            <v>14909493</v>
          </cell>
          <cell r="L132">
            <v>14909493</v>
          </cell>
          <cell r="M132"/>
          <cell r="N132">
            <v>0</v>
          </cell>
          <cell r="O132">
            <v>0</v>
          </cell>
          <cell r="P132"/>
          <cell r="Q132">
            <v>-1558680</v>
          </cell>
          <cell r="R132">
            <v>-1558680</v>
          </cell>
          <cell r="S132">
            <v>0</v>
          </cell>
          <cell r="T132">
            <v>0</v>
          </cell>
          <cell r="U132">
            <v>-1558680</v>
          </cell>
          <cell r="V132">
            <v>1558680</v>
          </cell>
          <cell r="W132"/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/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/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/>
          <cell r="AQ132">
            <v>0</v>
          </cell>
          <cell r="AR132">
            <v>0</v>
          </cell>
        </row>
        <row r="133">
          <cell r="C133" t="str">
            <v>Ashland City Schools</v>
          </cell>
          <cell r="D133">
            <v>0</v>
          </cell>
          <cell r="E133">
            <v>4.5690399999999999E-3</v>
          </cell>
          <cell r="F133">
            <v>4.5690399999999999E-3</v>
          </cell>
          <cell r="G133">
            <v>0</v>
          </cell>
          <cell r="H133">
            <v>4.5352400000000003E-3</v>
          </cell>
          <cell r="I133">
            <v>4.5352400000000003E-3</v>
          </cell>
          <cell r="J133">
            <v>0</v>
          </cell>
          <cell r="K133">
            <v>62340032</v>
          </cell>
          <cell r="L133">
            <v>62340032</v>
          </cell>
          <cell r="M133"/>
          <cell r="N133">
            <v>0</v>
          </cell>
          <cell r="O133">
            <v>0</v>
          </cell>
          <cell r="P133"/>
          <cell r="Q133">
            <v>-6517202</v>
          </cell>
          <cell r="R133">
            <v>-6517202</v>
          </cell>
          <cell r="S133">
            <v>0</v>
          </cell>
          <cell r="T133">
            <v>0</v>
          </cell>
          <cell r="U133">
            <v>-6517202</v>
          </cell>
          <cell r="V133">
            <v>6517202</v>
          </cell>
          <cell r="W133"/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/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/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/>
          <cell r="AQ133">
            <v>0</v>
          </cell>
          <cell r="AR133">
            <v>0</v>
          </cell>
        </row>
        <row r="134">
          <cell r="C134" t="str">
            <v>Augusta City Schools</v>
          </cell>
          <cell r="D134">
            <v>0</v>
          </cell>
          <cell r="E134">
            <v>4.4555000000000002E-4</v>
          </cell>
          <cell r="F134">
            <v>4.4555000000000002E-4</v>
          </cell>
          <cell r="G134">
            <v>0</v>
          </cell>
          <cell r="H134">
            <v>4.4477999999999998E-4</v>
          </cell>
          <cell r="I134">
            <v>4.4477999999999998E-4</v>
          </cell>
          <cell r="J134">
            <v>0</v>
          </cell>
          <cell r="K134">
            <v>6079089</v>
          </cell>
          <cell r="L134">
            <v>6079089</v>
          </cell>
          <cell r="M134"/>
          <cell r="N134">
            <v>0</v>
          </cell>
          <cell r="O134">
            <v>0</v>
          </cell>
          <cell r="P134"/>
          <cell r="Q134">
            <v>-635525</v>
          </cell>
          <cell r="R134">
            <v>-635525</v>
          </cell>
          <cell r="S134">
            <v>0</v>
          </cell>
          <cell r="T134">
            <v>0</v>
          </cell>
          <cell r="U134">
            <v>-635525</v>
          </cell>
          <cell r="V134">
            <v>635525</v>
          </cell>
          <cell r="W134"/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/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/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/>
          <cell r="AQ134">
            <v>0</v>
          </cell>
          <cell r="AR134">
            <v>0</v>
          </cell>
        </row>
        <row r="135">
          <cell r="C135" t="str">
            <v>Barbourville City Schools</v>
          </cell>
          <cell r="D135">
            <v>0</v>
          </cell>
          <cell r="E135">
            <v>9.5737000000000003E-4</v>
          </cell>
          <cell r="F135">
            <v>9.5737000000000003E-4</v>
          </cell>
          <cell r="G135">
            <v>0</v>
          </cell>
          <cell r="H135">
            <v>8.7905000000000004E-4</v>
          </cell>
          <cell r="I135">
            <v>8.7905000000000004E-4</v>
          </cell>
          <cell r="J135">
            <v>0</v>
          </cell>
          <cell r="K135">
            <v>13062367</v>
          </cell>
          <cell r="L135">
            <v>13062367</v>
          </cell>
          <cell r="M135"/>
          <cell r="N135">
            <v>0</v>
          </cell>
          <cell r="O135">
            <v>0</v>
          </cell>
          <cell r="P135"/>
          <cell r="Q135">
            <v>-1365576</v>
          </cell>
          <cell r="R135">
            <v>-1365576</v>
          </cell>
          <cell r="S135">
            <v>0</v>
          </cell>
          <cell r="T135">
            <v>0</v>
          </cell>
          <cell r="U135">
            <v>-1365576</v>
          </cell>
          <cell r="V135">
            <v>1365576</v>
          </cell>
          <cell r="W135"/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/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/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/>
          <cell r="AQ135">
            <v>0</v>
          </cell>
          <cell r="AR135">
            <v>0</v>
          </cell>
        </row>
        <row r="136">
          <cell r="C136" t="str">
            <v>Bardstown City Schools</v>
          </cell>
          <cell r="D136">
            <v>0</v>
          </cell>
          <cell r="E136">
            <v>4.2909599999999999E-3</v>
          </cell>
          <cell r="F136">
            <v>4.2909599999999999E-3</v>
          </cell>
          <cell r="G136">
            <v>0</v>
          </cell>
          <cell r="H136">
            <v>4.2121900000000002E-3</v>
          </cell>
          <cell r="I136">
            <v>4.2121900000000002E-3</v>
          </cell>
          <cell r="J136">
            <v>0</v>
          </cell>
          <cell r="K136">
            <v>58545906</v>
          </cell>
          <cell r="L136">
            <v>58545906</v>
          </cell>
          <cell r="M136"/>
          <cell r="N136">
            <v>0</v>
          </cell>
          <cell r="O136">
            <v>0</v>
          </cell>
          <cell r="P136"/>
          <cell r="Q136">
            <v>-6120553</v>
          </cell>
          <cell r="R136">
            <v>-6120553</v>
          </cell>
          <cell r="S136">
            <v>0</v>
          </cell>
          <cell r="T136">
            <v>0</v>
          </cell>
          <cell r="U136">
            <v>-6120553</v>
          </cell>
          <cell r="V136">
            <v>6120553</v>
          </cell>
          <cell r="W136"/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/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/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/>
          <cell r="AQ136">
            <v>0</v>
          </cell>
          <cell r="AR136">
            <v>0</v>
          </cell>
        </row>
        <row r="137">
          <cell r="C137" t="str">
            <v>Beechwood Independent Schools</v>
          </cell>
          <cell r="D137">
            <v>0</v>
          </cell>
          <cell r="E137">
            <v>2.08464E-3</v>
          </cell>
          <cell r="F137">
            <v>2.08464E-3</v>
          </cell>
          <cell r="G137">
            <v>0</v>
          </cell>
          <cell r="H137">
            <v>2.0272599999999999E-3</v>
          </cell>
          <cell r="I137">
            <v>2.0272599999999999E-3</v>
          </cell>
          <cell r="J137">
            <v>0</v>
          </cell>
          <cell r="K137">
            <v>28442851</v>
          </cell>
          <cell r="L137">
            <v>28442851</v>
          </cell>
          <cell r="M137"/>
          <cell r="N137">
            <v>0</v>
          </cell>
          <cell r="O137">
            <v>0</v>
          </cell>
          <cell r="P137"/>
          <cell r="Q137">
            <v>-2973495</v>
          </cell>
          <cell r="R137">
            <v>-2973495</v>
          </cell>
          <cell r="S137">
            <v>0</v>
          </cell>
          <cell r="T137">
            <v>0</v>
          </cell>
          <cell r="U137">
            <v>-2973495</v>
          </cell>
          <cell r="V137">
            <v>2973495</v>
          </cell>
          <cell r="W137"/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/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/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/>
          <cell r="AQ137">
            <v>0</v>
          </cell>
          <cell r="AR137">
            <v>0</v>
          </cell>
        </row>
        <row r="138">
          <cell r="C138" t="str">
            <v>Bellevue City Schools</v>
          </cell>
          <cell r="D138">
            <v>0</v>
          </cell>
          <cell r="E138">
            <v>1.0935599999999999E-3</v>
          </cell>
          <cell r="F138">
            <v>1.0935599999999999E-3</v>
          </cell>
          <cell r="G138">
            <v>0</v>
          </cell>
          <cell r="H138">
            <v>1.15211E-3</v>
          </cell>
          <cell r="I138">
            <v>1.15211E-3</v>
          </cell>
          <cell r="J138">
            <v>0</v>
          </cell>
          <cell r="K138">
            <v>14920545</v>
          </cell>
          <cell r="L138">
            <v>14920545</v>
          </cell>
          <cell r="M138"/>
          <cell r="N138">
            <v>0</v>
          </cell>
          <cell r="O138">
            <v>0</v>
          </cell>
          <cell r="P138"/>
          <cell r="Q138">
            <v>-1559836</v>
          </cell>
          <cell r="R138">
            <v>-1559836</v>
          </cell>
          <cell r="S138">
            <v>0</v>
          </cell>
          <cell r="T138">
            <v>0</v>
          </cell>
          <cell r="U138">
            <v>-1559836</v>
          </cell>
          <cell r="V138">
            <v>1559836</v>
          </cell>
          <cell r="W138"/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/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/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/>
          <cell r="AQ138">
            <v>0</v>
          </cell>
          <cell r="AR138">
            <v>0</v>
          </cell>
        </row>
        <row r="139">
          <cell r="C139" t="str">
            <v>Berea City Schools</v>
          </cell>
          <cell r="D139">
            <v>0</v>
          </cell>
          <cell r="E139">
            <v>1.6852E-3</v>
          </cell>
          <cell r="F139">
            <v>1.6852E-3</v>
          </cell>
          <cell r="G139">
            <v>0</v>
          </cell>
          <cell r="H139">
            <v>1.6191300000000001E-3</v>
          </cell>
          <cell r="I139">
            <v>1.6191300000000001E-3</v>
          </cell>
          <cell r="J139">
            <v>0</v>
          </cell>
          <cell r="K139">
            <v>22992887</v>
          </cell>
          <cell r="L139">
            <v>22992887</v>
          </cell>
          <cell r="M139"/>
          <cell r="N139">
            <v>0</v>
          </cell>
          <cell r="O139">
            <v>0</v>
          </cell>
          <cell r="P139"/>
          <cell r="Q139">
            <v>-2403741</v>
          </cell>
          <cell r="R139">
            <v>-2403741</v>
          </cell>
          <cell r="S139">
            <v>0</v>
          </cell>
          <cell r="T139">
            <v>0</v>
          </cell>
          <cell r="U139">
            <v>-2403741</v>
          </cell>
          <cell r="V139">
            <v>2403741</v>
          </cell>
          <cell r="W139"/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/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/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/>
          <cell r="AQ139">
            <v>0</v>
          </cell>
          <cell r="AR139">
            <v>0</v>
          </cell>
        </row>
        <row r="140">
          <cell r="C140" t="str">
            <v>Bowling Green City Schools</v>
          </cell>
          <cell r="D140">
            <v>0</v>
          </cell>
          <cell r="E140">
            <v>6.0415099999999999E-3</v>
          </cell>
          <cell r="F140">
            <v>6.0415099999999999E-3</v>
          </cell>
          <cell r="G140">
            <v>0</v>
          </cell>
          <cell r="H140">
            <v>5.8952199999999996E-3</v>
          </cell>
          <cell r="I140">
            <v>5.8952199999999996E-3</v>
          </cell>
          <cell r="J140">
            <v>0</v>
          </cell>
          <cell r="K140">
            <v>82430429</v>
          </cell>
          <cell r="L140">
            <v>82430429</v>
          </cell>
          <cell r="M140"/>
          <cell r="N140">
            <v>0</v>
          </cell>
          <cell r="O140">
            <v>0</v>
          </cell>
          <cell r="P140"/>
          <cell r="Q140">
            <v>-8617508</v>
          </cell>
          <cell r="R140">
            <v>-8617508</v>
          </cell>
          <cell r="S140">
            <v>0</v>
          </cell>
          <cell r="T140">
            <v>0</v>
          </cell>
          <cell r="U140">
            <v>-8617508</v>
          </cell>
          <cell r="V140">
            <v>8617508</v>
          </cell>
          <cell r="W140"/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/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/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/>
          <cell r="AQ140">
            <v>0</v>
          </cell>
          <cell r="AR140">
            <v>0</v>
          </cell>
        </row>
        <row r="141">
          <cell r="C141" t="str">
            <v>Burgin City Schools</v>
          </cell>
          <cell r="D141">
            <v>0</v>
          </cell>
          <cell r="E141">
            <v>6.9936E-4</v>
          </cell>
          <cell r="F141">
            <v>6.9936E-4</v>
          </cell>
          <cell r="G141">
            <v>0</v>
          </cell>
          <cell r="H141">
            <v>6.9872000000000001E-4</v>
          </cell>
          <cell r="I141">
            <v>6.9872000000000001E-4</v>
          </cell>
          <cell r="J141">
            <v>0</v>
          </cell>
          <cell r="K141">
            <v>9542076</v>
          </cell>
          <cell r="L141">
            <v>9542076</v>
          </cell>
          <cell r="M141"/>
          <cell r="N141">
            <v>0</v>
          </cell>
          <cell r="O141">
            <v>0</v>
          </cell>
          <cell r="P141"/>
          <cell r="Q141">
            <v>-997555</v>
          </cell>
          <cell r="R141">
            <v>-997555</v>
          </cell>
          <cell r="S141">
            <v>0</v>
          </cell>
          <cell r="T141">
            <v>0</v>
          </cell>
          <cell r="U141">
            <v>-997555</v>
          </cell>
          <cell r="V141">
            <v>997555</v>
          </cell>
          <cell r="W141"/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/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/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/>
          <cell r="AQ141">
            <v>0</v>
          </cell>
          <cell r="AR141">
            <v>0</v>
          </cell>
        </row>
        <row r="142">
          <cell r="C142" t="str">
            <v>Campbellsville City Schools</v>
          </cell>
          <cell r="D142">
            <v>0</v>
          </cell>
          <cell r="E142">
            <v>1.6807199999999999E-3</v>
          </cell>
          <cell r="F142">
            <v>1.6807199999999999E-3</v>
          </cell>
          <cell r="G142">
            <v>0</v>
          </cell>
          <cell r="H142">
            <v>1.7123500000000001E-3</v>
          </cell>
          <cell r="I142">
            <v>1.7123500000000001E-3</v>
          </cell>
          <cell r="J142">
            <v>0</v>
          </cell>
          <cell r="K142">
            <v>22931762</v>
          </cell>
          <cell r="L142">
            <v>22931762</v>
          </cell>
          <cell r="M142"/>
          <cell r="N142">
            <v>0</v>
          </cell>
          <cell r="O142">
            <v>0</v>
          </cell>
          <cell r="P142"/>
          <cell r="Q142">
            <v>-2397351</v>
          </cell>
          <cell r="R142">
            <v>-2397351</v>
          </cell>
          <cell r="S142">
            <v>0</v>
          </cell>
          <cell r="T142">
            <v>0</v>
          </cell>
          <cell r="U142">
            <v>-2397351</v>
          </cell>
          <cell r="V142">
            <v>2397351</v>
          </cell>
          <cell r="W142"/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/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/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/>
          <cell r="AQ142">
            <v>0</v>
          </cell>
          <cell r="AR142">
            <v>0</v>
          </cell>
        </row>
        <row r="143">
          <cell r="C143" t="str">
            <v>Caverna City Schools</v>
          </cell>
          <cell r="D143">
            <v>0</v>
          </cell>
          <cell r="E143">
            <v>1.0529599999999999E-3</v>
          </cell>
          <cell r="F143">
            <v>1.0529599999999999E-3</v>
          </cell>
          <cell r="G143">
            <v>0</v>
          </cell>
          <cell r="H143">
            <v>1.0601300000000001E-3</v>
          </cell>
          <cell r="I143">
            <v>1.0601300000000001E-3</v>
          </cell>
          <cell r="J143">
            <v>0</v>
          </cell>
          <cell r="K143">
            <v>14366598</v>
          </cell>
          <cell r="L143">
            <v>14366598</v>
          </cell>
          <cell r="M143"/>
          <cell r="N143">
            <v>0</v>
          </cell>
          <cell r="O143">
            <v>0</v>
          </cell>
          <cell r="P143"/>
          <cell r="Q143">
            <v>-1501924</v>
          </cell>
          <cell r="R143">
            <v>-1501924</v>
          </cell>
          <cell r="S143">
            <v>0</v>
          </cell>
          <cell r="T143">
            <v>0</v>
          </cell>
          <cell r="U143">
            <v>-1501924</v>
          </cell>
          <cell r="V143">
            <v>1501924</v>
          </cell>
          <cell r="W143"/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/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/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/>
          <cell r="AQ143">
            <v>0</v>
          </cell>
          <cell r="AR143">
            <v>0</v>
          </cell>
        </row>
        <row r="144">
          <cell r="C144" t="str">
            <v>Cloverport City Schools</v>
          </cell>
          <cell r="D144">
            <v>0</v>
          </cell>
          <cell r="E144">
            <v>4.7432000000000003E-4</v>
          </cell>
          <cell r="F144">
            <v>4.7432000000000003E-4</v>
          </cell>
          <cell r="G144">
            <v>0</v>
          </cell>
          <cell r="H144">
            <v>4.7217E-4</v>
          </cell>
          <cell r="I144">
            <v>4.7217E-4</v>
          </cell>
          <cell r="J144">
            <v>0</v>
          </cell>
          <cell r="K144">
            <v>6471627</v>
          </cell>
          <cell r="L144">
            <v>6471627</v>
          </cell>
          <cell r="M144"/>
          <cell r="N144">
            <v>0</v>
          </cell>
          <cell r="O144">
            <v>0</v>
          </cell>
          <cell r="P144"/>
          <cell r="Q144">
            <v>-676562</v>
          </cell>
          <cell r="R144">
            <v>-676562</v>
          </cell>
          <cell r="S144">
            <v>0</v>
          </cell>
          <cell r="T144">
            <v>0</v>
          </cell>
          <cell r="U144">
            <v>-676562</v>
          </cell>
          <cell r="V144">
            <v>676562</v>
          </cell>
          <cell r="W144"/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/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/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/>
          <cell r="AQ144">
            <v>0</v>
          </cell>
          <cell r="AR144">
            <v>0</v>
          </cell>
        </row>
        <row r="145">
          <cell r="C145" t="str">
            <v>Corbin City Schools</v>
          </cell>
          <cell r="D145">
            <v>0</v>
          </cell>
          <cell r="E145">
            <v>3.8010800000000001E-3</v>
          </cell>
          <cell r="F145">
            <v>3.8010800000000001E-3</v>
          </cell>
          <cell r="G145">
            <v>0</v>
          </cell>
          <cell r="H145">
            <v>3.74698E-3</v>
          </cell>
          <cell r="I145">
            <v>3.74698E-3</v>
          </cell>
          <cell r="J145">
            <v>0</v>
          </cell>
          <cell r="K145">
            <v>51861977</v>
          </cell>
          <cell r="L145">
            <v>51861977</v>
          </cell>
          <cell r="M145"/>
          <cell r="N145">
            <v>0</v>
          </cell>
          <cell r="O145">
            <v>0</v>
          </cell>
          <cell r="P145"/>
          <cell r="Q145">
            <v>-5421796</v>
          </cell>
          <cell r="R145">
            <v>-5421796</v>
          </cell>
          <cell r="S145">
            <v>0</v>
          </cell>
          <cell r="T145">
            <v>0</v>
          </cell>
          <cell r="U145">
            <v>-5421796</v>
          </cell>
          <cell r="V145">
            <v>5421796</v>
          </cell>
          <cell r="W145"/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/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/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/>
          <cell r="AQ145">
            <v>0</v>
          </cell>
          <cell r="AR145">
            <v>0</v>
          </cell>
        </row>
        <row r="146">
          <cell r="C146" t="str">
            <v>Covington City Schools</v>
          </cell>
          <cell r="D146">
            <v>0</v>
          </cell>
          <cell r="E146">
            <v>6.4929200000000001E-3</v>
          </cell>
          <cell r="F146">
            <v>6.4929200000000001E-3</v>
          </cell>
          <cell r="G146">
            <v>0</v>
          </cell>
          <cell r="H146">
            <v>6.4693499999999996E-3</v>
          </cell>
          <cell r="I146">
            <v>6.4693499999999996E-3</v>
          </cell>
          <cell r="J146">
            <v>0</v>
          </cell>
          <cell r="K146">
            <v>88589472</v>
          </cell>
          <cell r="L146">
            <v>88589472</v>
          </cell>
          <cell r="M146"/>
          <cell r="N146">
            <v>0</v>
          </cell>
          <cell r="O146">
            <v>0</v>
          </cell>
          <cell r="P146"/>
          <cell r="Q146">
            <v>-9261392</v>
          </cell>
          <cell r="R146">
            <v>-9261392</v>
          </cell>
          <cell r="S146">
            <v>0</v>
          </cell>
          <cell r="T146">
            <v>0</v>
          </cell>
          <cell r="U146">
            <v>-9261392</v>
          </cell>
          <cell r="V146">
            <v>9261392</v>
          </cell>
          <cell r="W146"/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/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/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/>
          <cell r="AQ146">
            <v>0</v>
          </cell>
          <cell r="AR146">
            <v>0</v>
          </cell>
        </row>
        <row r="147">
          <cell r="C147" t="str">
            <v>Danville City Schools</v>
          </cell>
          <cell r="D147">
            <v>0</v>
          </cell>
          <cell r="E147">
            <v>3.5919799999999998E-3</v>
          </cell>
          <cell r="F147">
            <v>3.5919799999999998E-3</v>
          </cell>
          <cell r="G147">
            <v>0</v>
          </cell>
          <cell r="H147">
            <v>3.4912200000000002E-3</v>
          </cell>
          <cell r="I147">
            <v>3.4912200000000002E-3</v>
          </cell>
          <cell r="J147">
            <v>0</v>
          </cell>
          <cell r="K147">
            <v>49009015</v>
          </cell>
          <cell r="L147">
            <v>49009015</v>
          </cell>
          <cell r="M147"/>
          <cell r="N147">
            <v>0</v>
          </cell>
          <cell r="O147">
            <v>0</v>
          </cell>
          <cell r="P147"/>
          <cell r="Q147">
            <v>-5123540</v>
          </cell>
          <cell r="R147">
            <v>-5123540</v>
          </cell>
          <cell r="S147">
            <v>0</v>
          </cell>
          <cell r="T147">
            <v>0</v>
          </cell>
          <cell r="U147">
            <v>-5123540</v>
          </cell>
          <cell r="V147">
            <v>5123540</v>
          </cell>
          <cell r="W147"/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/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/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/>
          <cell r="AQ147">
            <v>0</v>
          </cell>
          <cell r="AR147">
            <v>0</v>
          </cell>
        </row>
        <row r="148">
          <cell r="C148" t="str">
            <v>Dawson Springs City Schools</v>
          </cell>
          <cell r="D148">
            <v>0</v>
          </cell>
          <cell r="E148">
            <v>8.6395000000000005E-4</v>
          </cell>
          <cell r="F148">
            <v>8.6395000000000005E-4</v>
          </cell>
          <cell r="G148">
            <v>0</v>
          </cell>
          <cell r="H148">
            <v>8.6658999999999998E-4</v>
          </cell>
          <cell r="I148">
            <v>8.6658999999999998E-4</v>
          </cell>
          <cell r="J148">
            <v>0</v>
          </cell>
          <cell r="K148">
            <v>11787743</v>
          </cell>
          <cell r="L148">
            <v>11787743</v>
          </cell>
          <cell r="M148"/>
          <cell r="N148">
            <v>0</v>
          </cell>
          <cell r="O148">
            <v>0</v>
          </cell>
          <cell r="P148"/>
          <cell r="Q148">
            <v>-1232324</v>
          </cell>
          <cell r="R148">
            <v>-1232324</v>
          </cell>
          <cell r="S148">
            <v>0</v>
          </cell>
          <cell r="T148">
            <v>0</v>
          </cell>
          <cell r="U148">
            <v>-1232324</v>
          </cell>
          <cell r="V148">
            <v>1232324</v>
          </cell>
          <cell r="W148"/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/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/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/>
          <cell r="AQ148">
            <v>0</v>
          </cell>
          <cell r="AR148">
            <v>0</v>
          </cell>
        </row>
        <row r="149">
          <cell r="C149" t="str">
            <v>Dayton City Schools</v>
          </cell>
          <cell r="D149">
            <v>0</v>
          </cell>
          <cell r="E149">
            <v>1.3320000000000001E-3</v>
          </cell>
          <cell r="F149">
            <v>1.3320000000000001E-3</v>
          </cell>
          <cell r="G149">
            <v>0</v>
          </cell>
          <cell r="H149">
            <v>1.3983999999999999E-3</v>
          </cell>
          <cell r="I149">
            <v>1.3983999999999999E-3</v>
          </cell>
          <cell r="J149">
            <v>0</v>
          </cell>
          <cell r="K149">
            <v>18173823</v>
          </cell>
          <cell r="L149">
            <v>18173823</v>
          </cell>
          <cell r="M149"/>
          <cell r="N149">
            <v>0</v>
          </cell>
          <cell r="O149">
            <v>0</v>
          </cell>
          <cell r="P149"/>
          <cell r="Q149">
            <v>-1899942</v>
          </cell>
          <cell r="R149">
            <v>-1899942</v>
          </cell>
          <cell r="S149">
            <v>0</v>
          </cell>
          <cell r="T149">
            <v>0</v>
          </cell>
          <cell r="U149">
            <v>-1899942</v>
          </cell>
          <cell r="V149">
            <v>1899942</v>
          </cell>
          <cell r="W149"/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/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/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/>
          <cell r="AQ149">
            <v>0</v>
          </cell>
          <cell r="AR149">
            <v>0</v>
          </cell>
        </row>
        <row r="150">
          <cell r="C150" t="str">
            <v>East Bernstadt City Schools</v>
          </cell>
          <cell r="D150">
            <v>0</v>
          </cell>
          <cell r="E150">
            <v>6.6284000000000004E-4</v>
          </cell>
          <cell r="F150">
            <v>6.6284000000000004E-4</v>
          </cell>
          <cell r="G150">
            <v>0</v>
          </cell>
          <cell r="H150">
            <v>6.4586000000000005E-4</v>
          </cell>
          <cell r="I150">
            <v>6.4586000000000005E-4</v>
          </cell>
          <cell r="J150">
            <v>0</v>
          </cell>
          <cell r="K150">
            <v>9043796</v>
          </cell>
          <cell r="L150">
            <v>9043796</v>
          </cell>
          <cell r="M150"/>
          <cell r="N150">
            <v>0</v>
          </cell>
          <cell r="O150">
            <v>0</v>
          </cell>
          <cell r="P150"/>
          <cell r="Q150">
            <v>-945464</v>
          </cell>
          <cell r="R150">
            <v>-945464</v>
          </cell>
          <cell r="S150">
            <v>0</v>
          </cell>
          <cell r="T150">
            <v>0</v>
          </cell>
          <cell r="U150">
            <v>-945464</v>
          </cell>
          <cell r="V150">
            <v>945464</v>
          </cell>
          <cell r="W150"/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/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/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/>
          <cell r="AQ150">
            <v>0</v>
          </cell>
          <cell r="AR150">
            <v>0</v>
          </cell>
        </row>
        <row r="151">
          <cell r="C151" t="str">
            <v>Elizabethtown City Schools</v>
          </cell>
          <cell r="D151">
            <v>0</v>
          </cell>
          <cell r="E151">
            <v>3.5864899999999999E-3</v>
          </cell>
          <cell r="F151">
            <v>3.5864899999999999E-3</v>
          </cell>
          <cell r="G151">
            <v>0</v>
          </cell>
          <cell r="H151">
            <v>3.5835400000000001E-3</v>
          </cell>
          <cell r="I151">
            <v>3.5835400000000001E-3</v>
          </cell>
          <cell r="J151">
            <v>0</v>
          </cell>
          <cell r="K151">
            <v>48934109</v>
          </cell>
          <cell r="L151">
            <v>48934109</v>
          </cell>
          <cell r="M151"/>
          <cell r="N151">
            <v>0</v>
          </cell>
          <cell r="O151">
            <v>0</v>
          </cell>
          <cell r="P151"/>
          <cell r="Q151">
            <v>-5115709</v>
          </cell>
          <cell r="R151">
            <v>-5115709</v>
          </cell>
          <cell r="S151">
            <v>0</v>
          </cell>
          <cell r="T151">
            <v>0</v>
          </cell>
          <cell r="U151">
            <v>-5115709</v>
          </cell>
          <cell r="V151">
            <v>5115709</v>
          </cell>
          <cell r="W151"/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/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/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/>
          <cell r="AQ151">
            <v>0</v>
          </cell>
          <cell r="AR151">
            <v>0</v>
          </cell>
        </row>
        <row r="152">
          <cell r="C152" t="str">
            <v>Eminence Independent Schools</v>
          </cell>
          <cell r="D152">
            <v>0</v>
          </cell>
          <cell r="E152">
            <v>1.25731E-3</v>
          </cell>
          <cell r="F152">
            <v>1.25731E-3</v>
          </cell>
          <cell r="G152">
            <v>0</v>
          </cell>
          <cell r="H152">
            <v>1.21009E-3</v>
          </cell>
          <cell r="I152">
            <v>1.21009E-3</v>
          </cell>
          <cell r="J152">
            <v>0</v>
          </cell>
          <cell r="K152">
            <v>17154752</v>
          </cell>
          <cell r="L152">
            <v>17154752</v>
          </cell>
          <cell r="M152"/>
          <cell r="N152">
            <v>0</v>
          </cell>
          <cell r="O152">
            <v>0</v>
          </cell>
          <cell r="P152"/>
          <cell r="Q152">
            <v>-1793406</v>
          </cell>
          <cell r="R152">
            <v>-1793406</v>
          </cell>
          <cell r="S152">
            <v>0</v>
          </cell>
          <cell r="T152">
            <v>0</v>
          </cell>
          <cell r="U152">
            <v>-1793406</v>
          </cell>
          <cell r="V152">
            <v>1793406</v>
          </cell>
          <cell r="W152"/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/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/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/>
          <cell r="AQ152">
            <v>0</v>
          </cell>
          <cell r="AR152">
            <v>0</v>
          </cell>
        </row>
        <row r="153">
          <cell r="C153" t="str">
            <v>Erlanger-Elsmere City Schools</v>
          </cell>
          <cell r="D153">
            <v>0</v>
          </cell>
          <cell r="E153">
            <v>3.4688599999999998E-3</v>
          </cell>
          <cell r="F153">
            <v>3.4688599999999998E-3</v>
          </cell>
          <cell r="G153">
            <v>0</v>
          </cell>
          <cell r="H153">
            <v>3.67506E-3</v>
          </cell>
          <cell r="I153">
            <v>3.67506E-3</v>
          </cell>
          <cell r="J153">
            <v>0</v>
          </cell>
          <cell r="K153">
            <v>47329164</v>
          </cell>
          <cell r="L153">
            <v>47329164</v>
          </cell>
          <cell r="M153"/>
          <cell r="N153">
            <v>0</v>
          </cell>
          <cell r="O153">
            <v>0</v>
          </cell>
          <cell r="P153"/>
          <cell r="Q153">
            <v>-4947923</v>
          </cell>
          <cell r="R153">
            <v>-4947923</v>
          </cell>
          <cell r="S153">
            <v>0</v>
          </cell>
          <cell r="T153">
            <v>0</v>
          </cell>
          <cell r="U153">
            <v>-4947923</v>
          </cell>
          <cell r="V153">
            <v>4947923</v>
          </cell>
          <cell r="W153"/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/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/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/>
          <cell r="AQ153">
            <v>0</v>
          </cell>
          <cell r="AR153">
            <v>0</v>
          </cell>
        </row>
        <row r="154">
          <cell r="C154" t="str">
            <v>Fairview Independent Schools</v>
          </cell>
          <cell r="D154">
            <v>0</v>
          </cell>
          <cell r="E154">
            <v>8.4542999999999999E-4</v>
          </cell>
          <cell r="F154">
            <v>8.4542999999999999E-4</v>
          </cell>
          <cell r="G154">
            <v>0</v>
          </cell>
          <cell r="H154">
            <v>9.6409999999999996E-4</v>
          </cell>
          <cell r="I154">
            <v>9.6409999999999996E-4</v>
          </cell>
          <cell r="J154">
            <v>0</v>
          </cell>
          <cell r="K154">
            <v>11535056</v>
          </cell>
          <cell r="L154">
            <v>11535056</v>
          </cell>
          <cell r="M154"/>
          <cell r="N154">
            <v>0</v>
          </cell>
          <cell r="O154">
            <v>0</v>
          </cell>
          <cell r="P154"/>
          <cell r="Q154">
            <v>-1205907</v>
          </cell>
          <cell r="R154">
            <v>-1205907</v>
          </cell>
          <cell r="S154">
            <v>0</v>
          </cell>
          <cell r="T154">
            <v>0</v>
          </cell>
          <cell r="U154">
            <v>-1205907</v>
          </cell>
          <cell r="V154">
            <v>1205907</v>
          </cell>
          <cell r="W154"/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/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/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/>
          <cell r="AQ154">
            <v>0</v>
          </cell>
          <cell r="AR154">
            <v>0</v>
          </cell>
        </row>
        <row r="155">
          <cell r="C155" t="str">
            <v>Fort Thomas Independent Schools</v>
          </cell>
          <cell r="D155">
            <v>0</v>
          </cell>
          <cell r="E155">
            <v>4.8385600000000004E-3</v>
          </cell>
          <cell r="F155">
            <v>4.8385600000000004E-3</v>
          </cell>
          <cell r="G155">
            <v>0</v>
          </cell>
          <cell r="H155">
            <v>4.7615499999999998E-3</v>
          </cell>
          <cell r="I155">
            <v>4.7615499999999998E-3</v>
          </cell>
          <cell r="J155">
            <v>0</v>
          </cell>
          <cell r="K155">
            <v>66017366</v>
          </cell>
          <cell r="L155">
            <v>66017366</v>
          </cell>
          <cell r="M155"/>
          <cell r="N155">
            <v>0</v>
          </cell>
          <cell r="O155">
            <v>0</v>
          </cell>
          <cell r="P155"/>
          <cell r="Q155">
            <v>-6901640</v>
          </cell>
          <cell r="R155">
            <v>-6901640</v>
          </cell>
          <cell r="S155">
            <v>0</v>
          </cell>
          <cell r="T155">
            <v>0</v>
          </cell>
          <cell r="U155">
            <v>-6901640</v>
          </cell>
          <cell r="V155">
            <v>6901640</v>
          </cell>
          <cell r="W155"/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/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/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/>
          <cell r="AQ155">
            <v>0</v>
          </cell>
          <cell r="AR155">
            <v>0</v>
          </cell>
        </row>
        <row r="156">
          <cell r="C156" t="str">
            <v>Frankfort City Schools</v>
          </cell>
          <cell r="D156">
            <v>0</v>
          </cell>
          <cell r="E156">
            <v>1.46542E-3</v>
          </cell>
          <cell r="F156">
            <v>1.46542E-3</v>
          </cell>
          <cell r="G156">
            <v>0</v>
          </cell>
          <cell r="H156">
            <v>1.3867199999999999E-3</v>
          </cell>
          <cell r="I156">
            <v>1.3867199999999999E-3</v>
          </cell>
          <cell r="J156">
            <v>0</v>
          </cell>
          <cell r="K156">
            <v>19994207</v>
          </cell>
          <cell r="L156">
            <v>19994207</v>
          </cell>
          <cell r="M156"/>
          <cell r="N156">
            <v>0</v>
          </cell>
          <cell r="O156">
            <v>0</v>
          </cell>
          <cell r="P156"/>
          <cell r="Q156">
            <v>-2090250</v>
          </cell>
          <cell r="R156">
            <v>-2090250</v>
          </cell>
          <cell r="S156">
            <v>0</v>
          </cell>
          <cell r="T156">
            <v>0</v>
          </cell>
          <cell r="U156">
            <v>-2090250</v>
          </cell>
          <cell r="V156">
            <v>2090250</v>
          </cell>
          <cell r="W156"/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/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/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/>
          <cell r="AQ156">
            <v>0</v>
          </cell>
          <cell r="AR156">
            <v>0</v>
          </cell>
        </row>
        <row r="157">
          <cell r="C157" t="str">
            <v>Fulton City Schools</v>
          </cell>
          <cell r="D157">
            <v>0</v>
          </cell>
          <cell r="E157">
            <v>5.5484999999999996E-4</v>
          </cell>
          <cell r="F157">
            <v>5.5484999999999996E-4</v>
          </cell>
          <cell r="G157">
            <v>0</v>
          </cell>
          <cell r="H157">
            <v>5.5833E-4</v>
          </cell>
          <cell r="I157">
            <v>5.5833E-4</v>
          </cell>
          <cell r="J157">
            <v>0</v>
          </cell>
          <cell r="K157">
            <v>7570380</v>
          </cell>
          <cell r="L157">
            <v>7570380</v>
          </cell>
          <cell r="M157"/>
          <cell r="N157">
            <v>0</v>
          </cell>
          <cell r="O157">
            <v>0</v>
          </cell>
          <cell r="P157"/>
          <cell r="Q157">
            <v>-791429</v>
          </cell>
          <cell r="R157">
            <v>-791429</v>
          </cell>
          <cell r="S157">
            <v>0</v>
          </cell>
          <cell r="T157">
            <v>0</v>
          </cell>
          <cell r="U157">
            <v>-791429</v>
          </cell>
          <cell r="V157">
            <v>791429</v>
          </cell>
          <cell r="W157"/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/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/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/>
          <cell r="AQ157">
            <v>0</v>
          </cell>
          <cell r="AR157">
            <v>0</v>
          </cell>
        </row>
        <row r="158">
          <cell r="C158" t="str">
            <v>Glasgow City Schools</v>
          </cell>
          <cell r="D158">
            <v>0</v>
          </cell>
          <cell r="E158">
            <v>3.2292100000000002E-3</v>
          </cell>
          <cell r="F158">
            <v>3.2292100000000002E-3</v>
          </cell>
          <cell r="G158">
            <v>0</v>
          </cell>
          <cell r="H158">
            <v>3.1831799999999999E-3</v>
          </cell>
          <cell r="I158">
            <v>3.1831799999999999E-3</v>
          </cell>
          <cell r="J158">
            <v>0</v>
          </cell>
          <cell r="K158">
            <v>44059377</v>
          </cell>
          <cell r="L158">
            <v>44059377</v>
          </cell>
          <cell r="M158"/>
          <cell r="N158">
            <v>0</v>
          </cell>
          <cell r="O158">
            <v>0</v>
          </cell>
          <cell r="P158"/>
          <cell r="Q158">
            <v>-4606091</v>
          </cell>
          <cell r="R158">
            <v>-4606091</v>
          </cell>
          <cell r="S158">
            <v>0</v>
          </cell>
          <cell r="T158">
            <v>0</v>
          </cell>
          <cell r="U158">
            <v>-4606091</v>
          </cell>
          <cell r="V158">
            <v>4606091</v>
          </cell>
          <cell r="W158"/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/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/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/>
          <cell r="AQ158">
            <v>0</v>
          </cell>
          <cell r="AR158">
            <v>0</v>
          </cell>
        </row>
        <row r="159">
          <cell r="C159" t="str">
            <v>Harlan City Schools</v>
          </cell>
          <cell r="D159">
            <v>0</v>
          </cell>
          <cell r="E159">
            <v>9.1812999999999997E-4</v>
          </cell>
          <cell r="F159">
            <v>9.1812999999999997E-4</v>
          </cell>
          <cell r="G159">
            <v>0</v>
          </cell>
          <cell r="H159">
            <v>9.1054999999999999E-4</v>
          </cell>
          <cell r="I159">
            <v>9.1054999999999999E-4</v>
          </cell>
          <cell r="J159">
            <v>0</v>
          </cell>
          <cell r="K159">
            <v>12526976</v>
          </cell>
          <cell r="L159">
            <v>12526976</v>
          </cell>
          <cell r="M159"/>
          <cell r="N159">
            <v>0</v>
          </cell>
          <cell r="O159">
            <v>0</v>
          </cell>
          <cell r="P159"/>
          <cell r="Q159">
            <v>-1309605</v>
          </cell>
          <cell r="R159">
            <v>-1309605</v>
          </cell>
          <cell r="S159">
            <v>0</v>
          </cell>
          <cell r="T159">
            <v>0</v>
          </cell>
          <cell r="U159">
            <v>-1309605</v>
          </cell>
          <cell r="V159">
            <v>1309605</v>
          </cell>
          <cell r="W159"/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/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/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/>
          <cell r="AQ159">
            <v>0</v>
          </cell>
          <cell r="AR159">
            <v>0</v>
          </cell>
        </row>
        <row r="160">
          <cell r="C160" t="str">
            <v>Hazard Independent Schools</v>
          </cell>
          <cell r="D160">
            <v>0</v>
          </cell>
          <cell r="E160">
            <v>1.40956E-3</v>
          </cell>
          <cell r="F160">
            <v>1.40956E-3</v>
          </cell>
          <cell r="G160">
            <v>0</v>
          </cell>
          <cell r="H160">
            <v>1.36214E-3</v>
          </cell>
          <cell r="I160">
            <v>1.36214E-3</v>
          </cell>
          <cell r="J160">
            <v>0</v>
          </cell>
          <cell r="K160">
            <v>19232052</v>
          </cell>
          <cell r="L160">
            <v>19232052</v>
          </cell>
          <cell r="M160"/>
          <cell r="N160">
            <v>0</v>
          </cell>
          <cell r="O160">
            <v>0</v>
          </cell>
          <cell r="P160"/>
          <cell r="Q160">
            <v>-2010573</v>
          </cell>
          <cell r="R160">
            <v>-2010573</v>
          </cell>
          <cell r="S160">
            <v>0</v>
          </cell>
          <cell r="T160">
            <v>0</v>
          </cell>
          <cell r="U160">
            <v>-2010573</v>
          </cell>
          <cell r="V160">
            <v>2010573</v>
          </cell>
          <cell r="W160"/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/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/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/>
          <cell r="AQ160">
            <v>0</v>
          </cell>
          <cell r="AR160">
            <v>0</v>
          </cell>
        </row>
        <row r="161">
          <cell r="C161" t="str">
            <v>Jackson City Schools</v>
          </cell>
          <cell r="D161">
            <v>0</v>
          </cell>
          <cell r="E161">
            <v>3.4210000000000002E-4</v>
          </cell>
          <cell r="F161">
            <v>3.4210000000000002E-4</v>
          </cell>
          <cell r="G161">
            <v>0</v>
          </cell>
          <cell r="H161">
            <v>3.6385999999999998E-4</v>
          </cell>
          <cell r="I161">
            <v>3.6385999999999998E-4</v>
          </cell>
          <cell r="J161">
            <v>0</v>
          </cell>
          <cell r="K161">
            <v>4667616</v>
          </cell>
          <cell r="L161">
            <v>4667616</v>
          </cell>
          <cell r="M161"/>
          <cell r="N161">
            <v>0</v>
          </cell>
          <cell r="O161">
            <v>0</v>
          </cell>
          <cell r="P161"/>
          <cell r="Q161">
            <v>-487966</v>
          </cell>
          <cell r="R161">
            <v>-487966</v>
          </cell>
          <cell r="S161">
            <v>0</v>
          </cell>
          <cell r="T161">
            <v>0</v>
          </cell>
          <cell r="U161">
            <v>-487966</v>
          </cell>
          <cell r="V161">
            <v>487966</v>
          </cell>
          <cell r="W161"/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/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/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/>
          <cell r="AQ161">
            <v>0</v>
          </cell>
          <cell r="AR161">
            <v>0</v>
          </cell>
        </row>
        <row r="162">
          <cell r="C162" t="str">
            <v>Jenkins City Schools</v>
          </cell>
          <cell r="D162">
            <v>0</v>
          </cell>
          <cell r="E162">
            <v>6.5016E-4</v>
          </cell>
          <cell r="F162">
            <v>6.5016E-4</v>
          </cell>
          <cell r="G162">
            <v>0</v>
          </cell>
          <cell r="H162">
            <v>6.5123000000000004E-4</v>
          </cell>
          <cell r="I162">
            <v>6.5123000000000004E-4</v>
          </cell>
          <cell r="J162">
            <v>0</v>
          </cell>
          <cell r="K162">
            <v>8870790</v>
          </cell>
          <cell r="L162">
            <v>8870790</v>
          </cell>
          <cell r="M162"/>
          <cell r="N162">
            <v>0</v>
          </cell>
          <cell r="O162">
            <v>0</v>
          </cell>
          <cell r="P162"/>
          <cell r="Q162">
            <v>-927377</v>
          </cell>
          <cell r="R162">
            <v>-927377</v>
          </cell>
          <cell r="S162">
            <v>0</v>
          </cell>
          <cell r="T162">
            <v>0</v>
          </cell>
          <cell r="U162">
            <v>-927377</v>
          </cell>
          <cell r="V162">
            <v>927377</v>
          </cell>
          <cell r="W162"/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/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/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/>
          <cell r="AQ162">
            <v>0</v>
          </cell>
          <cell r="AR162">
            <v>0</v>
          </cell>
        </row>
        <row r="163">
          <cell r="C163" t="str">
            <v>Ludlow City Schools</v>
          </cell>
          <cell r="D163">
            <v>0</v>
          </cell>
          <cell r="E163">
            <v>1.2467299999999999E-3</v>
          </cell>
          <cell r="F163">
            <v>1.2467299999999999E-3</v>
          </cell>
          <cell r="G163">
            <v>0</v>
          </cell>
          <cell r="H163">
            <v>1.31937E-3</v>
          </cell>
          <cell r="I163">
            <v>1.31937E-3</v>
          </cell>
          <cell r="J163">
            <v>0</v>
          </cell>
          <cell r="K163">
            <v>17010398</v>
          </cell>
          <cell r="L163">
            <v>17010398</v>
          </cell>
          <cell r="M163"/>
          <cell r="N163">
            <v>0</v>
          </cell>
          <cell r="O163">
            <v>0</v>
          </cell>
          <cell r="P163"/>
          <cell r="Q163">
            <v>-1778315</v>
          </cell>
          <cell r="R163">
            <v>-1778315</v>
          </cell>
          <cell r="S163">
            <v>0</v>
          </cell>
          <cell r="T163">
            <v>0</v>
          </cell>
          <cell r="U163">
            <v>-1778315</v>
          </cell>
          <cell r="V163">
            <v>1778315</v>
          </cell>
          <cell r="W163"/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/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/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/>
          <cell r="AQ163">
            <v>0</v>
          </cell>
          <cell r="AR163">
            <v>0</v>
          </cell>
        </row>
        <row r="164">
          <cell r="C164" t="str">
            <v>Mayfield City Schools</v>
          </cell>
          <cell r="D164">
            <v>0</v>
          </cell>
          <cell r="E164">
            <v>2.2261899999999999E-3</v>
          </cell>
          <cell r="F164">
            <v>2.2261899999999999E-3</v>
          </cell>
          <cell r="G164">
            <v>0</v>
          </cell>
          <cell r="H164">
            <v>2.2631999999999999E-3</v>
          </cell>
          <cell r="I164">
            <v>2.2631999999999999E-3</v>
          </cell>
          <cell r="J164">
            <v>0</v>
          </cell>
          <cell r="K164">
            <v>30374161</v>
          </cell>
          <cell r="L164">
            <v>30374161</v>
          </cell>
          <cell r="M164"/>
          <cell r="N164">
            <v>0</v>
          </cell>
          <cell r="O164">
            <v>0</v>
          </cell>
          <cell r="P164"/>
          <cell r="Q164">
            <v>-3175400</v>
          </cell>
          <cell r="R164">
            <v>-3175400</v>
          </cell>
          <cell r="S164">
            <v>0</v>
          </cell>
          <cell r="T164">
            <v>0</v>
          </cell>
          <cell r="U164">
            <v>-3175400</v>
          </cell>
          <cell r="V164">
            <v>3175400</v>
          </cell>
          <cell r="W164"/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/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/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/>
          <cell r="AQ164">
            <v>0</v>
          </cell>
          <cell r="AR164">
            <v>0</v>
          </cell>
        </row>
        <row r="165">
          <cell r="C165" t="str">
            <v>Middlesboro City Schools</v>
          </cell>
          <cell r="D165">
            <v>0</v>
          </cell>
          <cell r="E165">
            <v>1.58216E-3</v>
          </cell>
          <cell r="F165">
            <v>1.58216E-3</v>
          </cell>
          <cell r="G165">
            <v>0</v>
          </cell>
          <cell r="H165">
            <v>1.60506E-3</v>
          </cell>
          <cell r="I165">
            <v>1.60506E-3</v>
          </cell>
          <cell r="J165">
            <v>0</v>
          </cell>
          <cell r="K165">
            <v>21587009</v>
          </cell>
          <cell r="L165">
            <v>21587009</v>
          </cell>
          <cell r="M165"/>
          <cell r="N165">
            <v>0</v>
          </cell>
          <cell r="O165">
            <v>0</v>
          </cell>
          <cell r="P165"/>
          <cell r="Q165">
            <v>-2256766</v>
          </cell>
          <cell r="R165">
            <v>-2256766</v>
          </cell>
          <cell r="S165">
            <v>0</v>
          </cell>
          <cell r="T165">
            <v>0</v>
          </cell>
          <cell r="U165">
            <v>-2256766</v>
          </cell>
          <cell r="V165">
            <v>2256766</v>
          </cell>
          <cell r="W165"/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/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/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/>
          <cell r="AQ165">
            <v>0</v>
          </cell>
          <cell r="AR165">
            <v>0</v>
          </cell>
        </row>
        <row r="166">
          <cell r="C166" t="str">
            <v>Murray City Schools</v>
          </cell>
          <cell r="D166">
            <v>0</v>
          </cell>
          <cell r="E166">
            <v>2.33308E-3</v>
          </cell>
          <cell r="F166">
            <v>2.33308E-3</v>
          </cell>
          <cell r="G166">
            <v>0</v>
          </cell>
          <cell r="H166">
            <v>2.3077900000000001E-3</v>
          </cell>
          <cell r="I166">
            <v>2.3077900000000001E-3</v>
          </cell>
          <cell r="J166">
            <v>0</v>
          </cell>
          <cell r="K166">
            <v>31832569</v>
          </cell>
          <cell r="L166">
            <v>31832569</v>
          </cell>
          <cell r="M166"/>
          <cell r="N166">
            <v>0</v>
          </cell>
          <cell r="O166">
            <v>0</v>
          </cell>
          <cell r="P166"/>
          <cell r="Q166">
            <v>-3327866</v>
          </cell>
          <cell r="R166">
            <v>-3327866</v>
          </cell>
          <cell r="S166">
            <v>0</v>
          </cell>
          <cell r="T166">
            <v>0</v>
          </cell>
          <cell r="U166">
            <v>-3327866</v>
          </cell>
          <cell r="V166">
            <v>3327866</v>
          </cell>
          <cell r="W166"/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/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/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/>
          <cell r="AQ166">
            <v>0</v>
          </cell>
          <cell r="AR166">
            <v>0</v>
          </cell>
        </row>
        <row r="167">
          <cell r="C167" t="str">
            <v>Newport City Schools</v>
          </cell>
          <cell r="D167">
            <v>0</v>
          </cell>
          <cell r="E167">
            <v>2.7875299999999999E-3</v>
          </cell>
          <cell r="F167">
            <v>2.7875299999999999E-3</v>
          </cell>
          <cell r="G167">
            <v>0</v>
          </cell>
          <cell r="H167">
            <v>2.6939199999999998E-3</v>
          </cell>
          <cell r="I167">
            <v>2.6939199999999998E-3</v>
          </cell>
          <cell r="J167">
            <v>0</v>
          </cell>
          <cell r="K167">
            <v>38033090</v>
          </cell>
          <cell r="L167">
            <v>38033090</v>
          </cell>
          <cell r="M167"/>
          <cell r="N167">
            <v>0</v>
          </cell>
          <cell r="O167">
            <v>0</v>
          </cell>
          <cell r="P167"/>
          <cell r="Q167">
            <v>-3976086</v>
          </cell>
          <cell r="R167">
            <v>-3976086</v>
          </cell>
          <cell r="S167">
            <v>0</v>
          </cell>
          <cell r="T167">
            <v>0</v>
          </cell>
          <cell r="U167">
            <v>-3976086</v>
          </cell>
          <cell r="V167">
            <v>3976086</v>
          </cell>
          <cell r="W167"/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/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/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/>
          <cell r="AQ167">
            <v>0</v>
          </cell>
          <cell r="AR167">
            <v>0</v>
          </cell>
        </row>
        <row r="168">
          <cell r="C168" t="str">
            <v>Owensboro City Schools</v>
          </cell>
          <cell r="D168">
            <v>0</v>
          </cell>
          <cell r="E168">
            <v>7.9087700000000007E-3</v>
          </cell>
          <cell r="F168">
            <v>7.9087700000000007E-3</v>
          </cell>
          <cell r="G168">
            <v>0</v>
          </cell>
          <cell r="H168">
            <v>7.5124399999999996E-3</v>
          </cell>
          <cell r="I168">
            <v>7.5124399999999996E-3</v>
          </cell>
          <cell r="J168">
            <v>0</v>
          </cell>
          <cell r="K168">
            <v>107907345</v>
          </cell>
          <cell r="L168">
            <v>107907345</v>
          </cell>
          <cell r="M168"/>
          <cell r="N168">
            <v>0</v>
          </cell>
          <cell r="O168">
            <v>0</v>
          </cell>
          <cell r="P168"/>
          <cell r="Q168">
            <v>-11280936</v>
          </cell>
          <cell r="R168">
            <v>-11280936</v>
          </cell>
          <cell r="S168">
            <v>0</v>
          </cell>
          <cell r="T168">
            <v>0</v>
          </cell>
          <cell r="U168">
            <v>-11280936</v>
          </cell>
          <cell r="V168">
            <v>11280936</v>
          </cell>
          <cell r="W168"/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/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/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/>
          <cell r="AQ168">
            <v>0</v>
          </cell>
          <cell r="AR168">
            <v>0</v>
          </cell>
        </row>
        <row r="169">
          <cell r="C169" t="str">
            <v>Paducah City Schools</v>
          </cell>
          <cell r="D169">
            <v>0</v>
          </cell>
          <cell r="E169">
            <v>4.19952E-3</v>
          </cell>
          <cell r="F169">
            <v>4.19952E-3</v>
          </cell>
          <cell r="G169">
            <v>0</v>
          </cell>
          <cell r="H169">
            <v>4.2634999999999999E-3</v>
          </cell>
          <cell r="I169">
            <v>4.2634999999999999E-3</v>
          </cell>
          <cell r="J169">
            <v>0</v>
          </cell>
          <cell r="K169">
            <v>57298297</v>
          </cell>
          <cell r="L169">
            <v>57298297</v>
          </cell>
          <cell r="M169"/>
          <cell r="N169">
            <v>0</v>
          </cell>
          <cell r="O169">
            <v>0</v>
          </cell>
          <cell r="P169"/>
          <cell r="Q169">
            <v>-5990125</v>
          </cell>
          <cell r="R169">
            <v>-5990125</v>
          </cell>
          <cell r="S169">
            <v>0</v>
          </cell>
          <cell r="T169">
            <v>0</v>
          </cell>
          <cell r="U169">
            <v>-5990125</v>
          </cell>
          <cell r="V169">
            <v>5990125</v>
          </cell>
          <cell r="W169"/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/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/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/>
          <cell r="AQ169">
            <v>0</v>
          </cell>
          <cell r="AR169">
            <v>0</v>
          </cell>
        </row>
        <row r="170">
          <cell r="C170" t="str">
            <v>Paintsville City Schools</v>
          </cell>
          <cell r="D170">
            <v>0</v>
          </cell>
          <cell r="E170">
            <v>1.2611199999999999E-3</v>
          </cell>
          <cell r="F170">
            <v>1.2611199999999999E-3</v>
          </cell>
          <cell r="G170">
            <v>0</v>
          </cell>
          <cell r="H170">
            <v>1.2654999999999999E-3</v>
          </cell>
          <cell r="I170">
            <v>1.2654999999999999E-3</v>
          </cell>
          <cell r="J170">
            <v>0</v>
          </cell>
          <cell r="K170">
            <v>17206735</v>
          </cell>
          <cell r="L170">
            <v>17206735</v>
          </cell>
          <cell r="M170"/>
          <cell r="N170">
            <v>0</v>
          </cell>
          <cell r="O170">
            <v>0</v>
          </cell>
          <cell r="P170"/>
          <cell r="Q170">
            <v>-1798840</v>
          </cell>
          <cell r="R170">
            <v>-1798840</v>
          </cell>
          <cell r="S170">
            <v>0</v>
          </cell>
          <cell r="T170">
            <v>0</v>
          </cell>
          <cell r="U170">
            <v>-1798840</v>
          </cell>
          <cell r="V170">
            <v>1798840</v>
          </cell>
          <cell r="W170"/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/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/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/>
          <cell r="AQ170">
            <v>0</v>
          </cell>
          <cell r="AR170">
            <v>0</v>
          </cell>
        </row>
        <row r="171">
          <cell r="C171" t="str">
            <v>Paris City Schools</v>
          </cell>
          <cell r="D171">
            <v>0</v>
          </cell>
          <cell r="E171">
            <v>9.4886999999999999E-4</v>
          </cell>
          <cell r="F171">
            <v>9.4886999999999999E-4</v>
          </cell>
          <cell r="G171">
            <v>0</v>
          </cell>
          <cell r="H171">
            <v>1.0008899999999999E-3</v>
          </cell>
          <cell r="I171">
            <v>1.0008899999999999E-3</v>
          </cell>
          <cell r="J171">
            <v>0</v>
          </cell>
          <cell r="K171">
            <v>12946393</v>
          </cell>
          <cell r="L171">
            <v>12946393</v>
          </cell>
          <cell r="M171"/>
          <cell r="N171">
            <v>0</v>
          </cell>
          <cell r="O171">
            <v>0</v>
          </cell>
          <cell r="P171"/>
          <cell r="Q171">
            <v>-1353452</v>
          </cell>
          <cell r="R171">
            <v>-1353452</v>
          </cell>
          <cell r="S171">
            <v>0</v>
          </cell>
          <cell r="T171">
            <v>0</v>
          </cell>
          <cell r="U171">
            <v>-1353452</v>
          </cell>
          <cell r="V171">
            <v>1353452</v>
          </cell>
          <cell r="W171"/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/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/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/>
          <cell r="AQ171">
            <v>0</v>
          </cell>
          <cell r="AR171">
            <v>0</v>
          </cell>
        </row>
        <row r="172">
          <cell r="C172" t="str">
            <v>Pikeville City Schools</v>
          </cell>
          <cell r="D172">
            <v>0</v>
          </cell>
          <cell r="E172">
            <v>2.0877299999999999E-3</v>
          </cell>
          <cell r="F172">
            <v>2.0877299999999999E-3</v>
          </cell>
          <cell r="G172">
            <v>0</v>
          </cell>
          <cell r="H172">
            <v>2.1275999999999999E-3</v>
          </cell>
          <cell r="I172">
            <v>2.1275999999999999E-3</v>
          </cell>
          <cell r="J172">
            <v>0</v>
          </cell>
          <cell r="K172">
            <v>28485011</v>
          </cell>
          <cell r="L172">
            <v>28485011</v>
          </cell>
          <cell r="M172"/>
          <cell r="N172">
            <v>0</v>
          </cell>
          <cell r="O172">
            <v>0</v>
          </cell>
          <cell r="P172"/>
          <cell r="Q172">
            <v>-2977903</v>
          </cell>
          <cell r="R172">
            <v>-2977903</v>
          </cell>
          <cell r="S172">
            <v>0</v>
          </cell>
          <cell r="T172">
            <v>0</v>
          </cell>
          <cell r="U172">
            <v>-2977903</v>
          </cell>
          <cell r="V172">
            <v>2977903</v>
          </cell>
          <cell r="W172"/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/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/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/>
          <cell r="AQ172">
            <v>0</v>
          </cell>
          <cell r="AR172">
            <v>0</v>
          </cell>
        </row>
        <row r="173">
          <cell r="C173" t="str">
            <v>Pineville City Schools</v>
          </cell>
          <cell r="D173">
            <v>0</v>
          </cell>
          <cell r="E173">
            <v>6.8261000000000005E-4</v>
          </cell>
          <cell r="F173">
            <v>6.8261000000000005E-4</v>
          </cell>
          <cell r="G173">
            <v>0</v>
          </cell>
          <cell r="H173">
            <v>6.5083999999999997E-4</v>
          </cell>
          <cell r="I173">
            <v>6.5083999999999997E-4</v>
          </cell>
          <cell r="J173">
            <v>0</v>
          </cell>
          <cell r="K173">
            <v>9313538</v>
          </cell>
          <cell r="L173">
            <v>9313538</v>
          </cell>
          <cell r="M173"/>
          <cell r="N173">
            <v>0</v>
          </cell>
          <cell r="O173">
            <v>0</v>
          </cell>
          <cell r="P173"/>
          <cell r="Q173">
            <v>-973663</v>
          </cell>
          <cell r="R173">
            <v>-973663</v>
          </cell>
          <cell r="S173">
            <v>0</v>
          </cell>
          <cell r="T173">
            <v>0</v>
          </cell>
          <cell r="U173">
            <v>-973663</v>
          </cell>
          <cell r="V173">
            <v>973663</v>
          </cell>
          <cell r="W173"/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/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/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/>
          <cell r="AQ173">
            <v>0</v>
          </cell>
          <cell r="AR173">
            <v>0</v>
          </cell>
        </row>
        <row r="174">
          <cell r="C174" t="str">
            <v>Raceland City Schools</v>
          </cell>
          <cell r="D174">
            <v>0</v>
          </cell>
          <cell r="E174">
            <v>1.3527299999999999E-3</v>
          </cell>
          <cell r="F174">
            <v>1.3527299999999999E-3</v>
          </cell>
          <cell r="G174">
            <v>0</v>
          </cell>
          <cell r="H174">
            <v>1.4372600000000001E-3</v>
          </cell>
          <cell r="I174">
            <v>1.4372600000000001E-3</v>
          </cell>
          <cell r="J174">
            <v>0</v>
          </cell>
          <cell r="K174">
            <v>18456663</v>
          </cell>
          <cell r="L174">
            <v>18456663</v>
          </cell>
          <cell r="M174"/>
          <cell r="N174">
            <v>0</v>
          </cell>
          <cell r="O174">
            <v>0</v>
          </cell>
          <cell r="P174"/>
          <cell r="Q174">
            <v>-1929511</v>
          </cell>
          <cell r="R174">
            <v>-1929511</v>
          </cell>
          <cell r="S174">
            <v>0</v>
          </cell>
          <cell r="T174">
            <v>0</v>
          </cell>
          <cell r="U174">
            <v>-1929511</v>
          </cell>
          <cell r="V174">
            <v>1929511</v>
          </cell>
          <cell r="W174"/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/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/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/>
          <cell r="AQ174">
            <v>0</v>
          </cell>
          <cell r="AR174">
            <v>0</v>
          </cell>
        </row>
        <row r="175">
          <cell r="C175" t="str">
            <v>Russell City Schools</v>
          </cell>
          <cell r="D175">
            <v>0</v>
          </cell>
          <cell r="E175">
            <v>3.24048E-3</v>
          </cell>
          <cell r="F175">
            <v>3.24048E-3</v>
          </cell>
          <cell r="G175">
            <v>0</v>
          </cell>
          <cell r="H175">
            <v>3.2800799999999999E-3</v>
          </cell>
          <cell r="I175">
            <v>3.2800799999999999E-3</v>
          </cell>
          <cell r="J175">
            <v>0</v>
          </cell>
          <cell r="K175">
            <v>44213145</v>
          </cell>
          <cell r="L175">
            <v>44213145</v>
          </cell>
          <cell r="M175"/>
          <cell r="N175">
            <v>0</v>
          </cell>
          <cell r="O175">
            <v>0</v>
          </cell>
          <cell r="P175"/>
          <cell r="Q175">
            <v>-4622166</v>
          </cell>
          <cell r="R175">
            <v>-4622166</v>
          </cell>
          <cell r="S175">
            <v>0</v>
          </cell>
          <cell r="T175">
            <v>0</v>
          </cell>
          <cell r="U175">
            <v>-4622166</v>
          </cell>
          <cell r="V175">
            <v>4622166</v>
          </cell>
          <cell r="W175"/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/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/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/>
          <cell r="AQ175">
            <v>0</v>
          </cell>
          <cell r="AR175">
            <v>0</v>
          </cell>
        </row>
        <row r="176">
          <cell r="C176" t="str">
            <v>Russellville City Schools</v>
          </cell>
          <cell r="D176">
            <v>0</v>
          </cell>
          <cell r="E176">
            <v>1.3620699999999999E-3</v>
          </cell>
          <cell r="F176">
            <v>1.3620699999999999E-3</v>
          </cell>
          <cell r="G176">
            <v>0</v>
          </cell>
          <cell r="H176">
            <v>1.4283500000000001E-3</v>
          </cell>
          <cell r="I176">
            <v>1.4283500000000001E-3</v>
          </cell>
          <cell r="J176">
            <v>0</v>
          </cell>
          <cell r="K176">
            <v>18584098</v>
          </cell>
          <cell r="L176">
            <v>18584098</v>
          </cell>
          <cell r="M176"/>
          <cell r="N176">
            <v>0</v>
          </cell>
          <cell r="O176">
            <v>0</v>
          </cell>
          <cell r="P176"/>
          <cell r="Q176">
            <v>-1942834</v>
          </cell>
          <cell r="R176">
            <v>-1942834</v>
          </cell>
          <cell r="S176">
            <v>0</v>
          </cell>
          <cell r="T176">
            <v>0</v>
          </cell>
          <cell r="U176">
            <v>-1942834</v>
          </cell>
          <cell r="V176">
            <v>1942834</v>
          </cell>
          <cell r="W176"/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/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/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/>
          <cell r="AQ176">
            <v>0</v>
          </cell>
          <cell r="AR176">
            <v>0</v>
          </cell>
        </row>
        <row r="177">
          <cell r="C177" t="str">
            <v>Science Hill City Schools</v>
          </cell>
          <cell r="D177">
            <v>0</v>
          </cell>
          <cell r="E177">
            <v>5.4672E-4</v>
          </cell>
          <cell r="F177">
            <v>5.4672E-4</v>
          </cell>
          <cell r="G177">
            <v>0</v>
          </cell>
          <cell r="H177">
            <v>5.7036999999999995E-4</v>
          </cell>
          <cell r="I177">
            <v>5.7036999999999995E-4</v>
          </cell>
          <cell r="J177">
            <v>0</v>
          </cell>
          <cell r="K177">
            <v>7459454</v>
          </cell>
          <cell r="L177">
            <v>7459454</v>
          </cell>
          <cell r="M177"/>
          <cell r="N177">
            <v>0</v>
          </cell>
          <cell r="O177">
            <v>0</v>
          </cell>
          <cell r="P177"/>
          <cell r="Q177">
            <v>-779832</v>
          </cell>
          <cell r="R177">
            <v>-779832</v>
          </cell>
          <cell r="S177">
            <v>0</v>
          </cell>
          <cell r="T177">
            <v>0</v>
          </cell>
          <cell r="U177">
            <v>-779832</v>
          </cell>
          <cell r="V177">
            <v>779832</v>
          </cell>
          <cell r="W177"/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/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/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/>
          <cell r="AQ177">
            <v>0</v>
          </cell>
          <cell r="AR177">
            <v>0</v>
          </cell>
        </row>
        <row r="178">
          <cell r="C178" t="str">
            <v>Silver Grove City Schools</v>
          </cell>
          <cell r="D178">
            <v>0</v>
          </cell>
          <cell r="E178">
            <v>3.6819000000000001E-4</v>
          </cell>
          <cell r="F178">
            <v>3.6819000000000001E-4</v>
          </cell>
          <cell r="G178">
            <v>0</v>
          </cell>
          <cell r="H178">
            <v>3.4688999999999998E-4</v>
          </cell>
          <cell r="I178">
            <v>3.4688999999999998E-4</v>
          </cell>
          <cell r="J178">
            <v>0</v>
          </cell>
          <cell r="K178">
            <v>5023588</v>
          </cell>
          <cell r="L178">
            <v>5023588</v>
          </cell>
          <cell r="M178"/>
          <cell r="N178">
            <v>0</v>
          </cell>
          <cell r="O178">
            <v>0</v>
          </cell>
          <cell r="P178"/>
          <cell r="Q178">
            <v>-525180</v>
          </cell>
          <cell r="R178">
            <v>-525180</v>
          </cell>
          <cell r="S178">
            <v>0</v>
          </cell>
          <cell r="T178">
            <v>0</v>
          </cell>
          <cell r="U178">
            <v>-525180</v>
          </cell>
          <cell r="V178">
            <v>525180</v>
          </cell>
          <cell r="W178"/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/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/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/>
          <cell r="AQ178">
            <v>0</v>
          </cell>
          <cell r="AR178">
            <v>0</v>
          </cell>
        </row>
        <row r="179">
          <cell r="C179" t="str">
            <v>Somerset City Schools</v>
          </cell>
          <cell r="D179">
            <v>0</v>
          </cell>
          <cell r="E179">
            <v>2.3481700000000001E-3</v>
          </cell>
          <cell r="F179">
            <v>2.3481700000000001E-3</v>
          </cell>
          <cell r="G179">
            <v>0</v>
          </cell>
          <cell r="H179">
            <v>2.3811399999999999E-3</v>
          </cell>
          <cell r="I179">
            <v>2.3811399999999999E-3</v>
          </cell>
          <cell r="J179">
            <v>0</v>
          </cell>
          <cell r="K179">
            <v>32038457</v>
          </cell>
          <cell r="L179">
            <v>32038457</v>
          </cell>
          <cell r="M179"/>
          <cell r="N179">
            <v>0</v>
          </cell>
          <cell r="O179">
            <v>0</v>
          </cell>
          <cell r="P179"/>
          <cell r="Q179">
            <v>-3349390</v>
          </cell>
          <cell r="R179">
            <v>-3349390</v>
          </cell>
          <cell r="S179">
            <v>0</v>
          </cell>
          <cell r="T179">
            <v>0</v>
          </cell>
          <cell r="U179">
            <v>-3349390</v>
          </cell>
          <cell r="V179">
            <v>3349390</v>
          </cell>
          <cell r="W179"/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/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/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/>
          <cell r="AQ179">
            <v>0</v>
          </cell>
          <cell r="AR179">
            <v>0</v>
          </cell>
        </row>
        <row r="180">
          <cell r="C180" t="str">
            <v>Southgate City Schools</v>
          </cell>
          <cell r="D180">
            <v>0</v>
          </cell>
          <cell r="E180">
            <v>3.8779999999999999E-4</v>
          </cell>
          <cell r="F180">
            <v>3.8779999999999999E-4</v>
          </cell>
          <cell r="G180">
            <v>0</v>
          </cell>
          <cell r="H180">
            <v>3.7383000000000002E-4</v>
          </cell>
          <cell r="I180">
            <v>3.7383000000000002E-4</v>
          </cell>
          <cell r="J180">
            <v>0</v>
          </cell>
          <cell r="K180">
            <v>5291147</v>
          </cell>
          <cell r="L180">
            <v>5291147</v>
          </cell>
          <cell r="M180"/>
          <cell r="N180">
            <v>0</v>
          </cell>
          <cell r="O180">
            <v>0</v>
          </cell>
          <cell r="P180"/>
          <cell r="Q180">
            <v>-553151</v>
          </cell>
          <cell r="R180">
            <v>-553151</v>
          </cell>
          <cell r="S180">
            <v>0</v>
          </cell>
          <cell r="T180">
            <v>0</v>
          </cell>
          <cell r="U180">
            <v>-553151</v>
          </cell>
          <cell r="V180">
            <v>553151</v>
          </cell>
          <cell r="W180"/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/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/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/>
          <cell r="AQ180">
            <v>0</v>
          </cell>
          <cell r="AR180">
            <v>0</v>
          </cell>
        </row>
        <row r="181">
          <cell r="C181" t="str">
            <v>Walton-Verona Independent Schools</v>
          </cell>
          <cell r="D181">
            <v>0</v>
          </cell>
          <cell r="E181">
            <v>2.47329E-3</v>
          </cell>
          <cell r="F181">
            <v>2.47329E-3</v>
          </cell>
          <cell r="G181">
            <v>0</v>
          </cell>
          <cell r="H181">
            <v>2.4643E-3</v>
          </cell>
          <cell r="I181">
            <v>2.4643E-3</v>
          </cell>
          <cell r="J181">
            <v>0</v>
          </cell>
          <cell r="K181">
            <v>33745596</v>
          </cell>
          <cell r="L181">
            <v>33745596</v>
          </cell>
          <cell r="M181"/>
          <cell r="N181">
            <v>0</v>
          </cell>
          <cell r="O181">
            <v>0</v>
          </cell>
          <cell r="P181"/>
          <cell r="Q181">
            <v>-3527859</v>
          </cell>
          <cell r="R181">
            <v>-3527859</v>
          </cell>
          <cell r="S181">
            <v>0</v>
          </cell>
          <cell r="T181">
            <v>0</v>
          </cell>
          <cell r="U181">
            <v>-3527859</v>
          </cell>
          <cell r="V181">
            <v>3527859</v>
          </cell>
          <cell r="W181"/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/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/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/>
          <cell r="AQ181">
            <v>0</v>
          </cell>
          <cell r="AR181">
            <v>0</v>
          </cell>
        </row>
        <row r="182">
          <cell r="C182" t="str">
            <v>West Point City Schools</v>
          </cell>
          <cell r="D182">
            <v>0</v>
          </cell>
          <cell r="E182">
            <v>1.8900000000000001E-4</v>
          </cell>
          <cell r="F182">
            <v>1.8900000000000001E-4</v>
          </cell>
          <cell r="G182">
            <v>0</v>
          </cell>
          <cell r="H182">
            <v>2.1814999999999999E-4</v>
          </cell>
          <cell r="I182">
            <v>2.1814999999999999E-4</v>
          </cell>
          <cell r="J182">
            <v>0</v>
          </cell>
          <cell r="K182">
            <v>2578718</v>
          </cell>
          <cell r="L182">
            <v>2578718</v>
          </cell>
          <cell r="M182"/>
          <cell r="N182">
            <v>0</v>
          </cell>
          <cell r="O182">
            <v>0</v>
          </cell>
          <cell r="P182"/>
          <cell r="Q182">
            <v>-269586</v>
          </cell>
          <cell r="R182">
            <v>-269586</v>
          </cell>
          <cell r="S182">
            <v>0</v>
          </cell>
          <cell r="T182">
            <v>0</v>
          </cell>
          <cell r="U182">
            <v>-269586</v>
          </cell>
          <cell r="V182">
            <v>269586</v>
          </cell>
          <cell r="W182"/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/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/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/>
          <cell r="AQ182">
            <v>0</v>
          </cell>
          <cell r="AR182">
            <v>0</v>
          </cell>
        </row>
        <row r="183">
          <cell r="C183" t="str">
            <v>Williamsburg City Schools</v>
          </cell>
          <cell r="D183">
            <v>0</v>
          </cell>
          <cell r="E183">
            <v>1.0499699999999999E-3</v>
          </cell>
          <cell r="F183">
            <v>1.0499699999999999E-3</v>
          </cell>
          <cell r="G183">
            <v>0</v>
          </cell>
          <cell r="H183">
            <v>1.0557100000000001E-3</v>
          </cell>
          <cell r="I183">
            <v>1.0557100000000001E-3</v>
          </cell>
          <cell r="J183">
            <v>0</v>
          </cell>
          <cell r="K183">
            <v>14325802</v>
          </cell>
          <cell r="L183">
            <v>14325802</v>
          </cell>
          <cell r="M183"/>
          <cell r="N183">
            <v>0</v>
          </cell>
          <cell r="O183">
            <v>0</v>
          </cell>
          <cell r="P183"/>
          <cell r="Q183">
            <v>-1497660</v>
          </cell>
          <cell r="R183">
            <v>-1497660</v>
          </cell>
          <cell r="S183">
            <v>0</v>
          </cell>
          <cell r="T183">
            <v>0</v>
          </cell>
          <cell r="U183">
            <v>-1497660</v>
          </cell>
          <cell r="V183">
            <v>1497660</v>
          </cell>
          <cell r="W183"/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/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/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/>
          <cell r="AQ183">
            <v>0</v>
          </cell>
          <cell r="AR183">
            <v>0</v>
          </cell>
        </row>
        <row r="184">
          <cell r="C184" t="str">
            <v>Williamstown City Schools</v>
          </cell>
          <cell r="D184">
            <v>0</v>
          </cell>
          <cell r="E184">
            <v>9.8272000000000008E-4</v>
          </cell>
          <cell r="F184">
            <v>9.8272000000000008E-4</v>
          </cell>
          <cell r="G184">
            <v>0</v>
          </cell>
          <cell r="H184">
            <v>1.02195E-3</v>
          </cell>
          <cell r="I184">
            <v>1.02195E-3</v>
          </cell>
          <cell r="J184">
            <v>0</v>
          </cell>
          <cell r="K184">
            <v>13408243</v>
          </cell>
          <cell r="L184">
            <v>13408243</v>
          </cell>
          <cell r="M184"/>
          <cell r="N184">
            <v>0</v>
          </cell>
          <cell r="O184">
            <v>0</v>
          </cell>
          <cell r="P184"/>
          <cell r="Q184">
            <v>-1401735</v>
          </cell>
          <cell r="R184">
            <v>-1401735</v>
          </cell>
          <cell r="S184">
            <v>0</v>
          </cell>
          <cell r="T184">
            <v>0</v>
          </cell>
          <cell r="U184">
            <v>-1401735</v>
          </cell>
          <cell r="V184">
            <v>1401735</v>
          </cell>
          <cell r="W184"/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/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/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/>
          <cell r="AQ184">
            <v>0</v>
          </cell>
          <cell r="AR184">
            <v>0</v>
          </cell>
        </row>
        <row r="185">
          <cell r="C185" t="str">
            <v>Technical Education District - Madisonville</v>
          </cell>
          <cell r="D185">
            <v>8.1010000000000001E-4</v>
          </cell>
          <cell r="E185">
            <v>1.2036099999999999E-3</v>
          </cell>
          <cell r="F185">
            <v>2.0137100000000002E-3</v>
          </cell>
          <cell r="G185">
            <v>8.7502000000000001E-4</v>
          </cell>
          <cell r="H185">
            <v>1.1476800000000001E-3</v>
          </cell>
          <cell r="I185">
            <v>2.0227000000000001E-3</v>
          </cell>
          <cell r="J185">
            <v>11053013</v>
          </cell>
          <cell r="K185">
            <v>16422068</v>
          </cell>
          <cell r="L185">
            <v>27475081</v>
          </cell>
          <cell r="M185"/>
          <cell r="N185">
            <v>14113440</v>
          </cell>
          <cell r="O185">
            <v>8478051</v>
          </cell>
          <cell r="P185"/>
          <cell r="Q185">
            <v>-2872322</v>
          </cell>
          <cell r="R185">
            <v>-1716809</v>
          </cell>
          <cell r="S185">
            <v>-1155513</v>
          </cell>
          <cell r="T185">
            <v>-2490664</v>
          </cell>
          <cell r="U185">
            <v>-2872322</v>
          </cell>
          <cell r="V185">
            <v>381658</v>
          </cell>
          <cell r="W185"/>
          <cell r="X185">
            <v>105504</v>
          </cell>
          <cell r="Y185">
            <v>903071</v>
          </cell>
          <cell r="Z185">
            <v>0</v>
          </cell>
          <cell r="AA185">
            <v>1392838</v>
          </cell>
          <cell r="AB185">
            <v>2401413</v>
          </cell>
          <cell r="AC185">
            <v>87579</v>
          </cell>
          <cell r="AD185">
            <v>6547908</v>
          </cell>
          <cell r="AE185">
            <v>171976</v>
          </cell>
          <cell r="AF185">
            <v>4710133</v>
          </cell>
          <cell r="AG185">
            <v>11517596</v>
          </cell>
          <cell r="AH185">
            <v>-4593661</v>
          </cell>
          <cell r="AI185">
            <v>-3273718</v>
          </cell>
          <cell r="AJ185">
            <v>-1208706</v>
          </cell>
          <cell r="AK185">
            <v>-40098</v>
          </cell>
          <cell r="AL185">
            <v>0</v>
          </cell>
          <cell r="AM185">
            <v>0</v>
          </cell>
          <cell r="AN185">
            <v>11457641</v>
          </cell>
          <cell r="AO185">
            <v>5110219</v>
          </cell>
          <cell r="AP185">
            <v>17144238</v>
          </cell>
          <cell r="AQ185">
            <v>831799</v>
          </cell>
          <cell r="AR185">
            <v>11053014</v>
          </cell>
        </row>
        <row r="186">
          <cell r="C186" t="str">
            <v>Technical Education District - Bowling Green</v>
          </cell>
          <cell r="D186">
            <v>7.9350999999999998E-4</v>
          </cell>
          <cell r="E186">
            <v>1.1789599999999999E-3</v>
          </cell>
          <cell r="F186">
            <v>1.97247E-3</v>
          </cell>
          <cell r="G186">
            <v>8.5924999999999999E-4</v>
          </cell>
          <cell r="H186">
            <v>1.127E-3</v>
          </cell>
          <cell r="I186">
            <v>1.9862500000000002E-3</v>
          </cell>
          <cell r="J186">
            <v>10826659</v>
          </cell>
          <cell r="K186">
            <v>16085743</v>
          </cell>
          <cell r="L186">
            <v>26912402</v>
          </cell>
          <cell r="M186"/>
          <cell r="N186">
            <v>13824411</v>
          </cell>
          <cell r="O186">
            <v>8304429</v>
          </cell>
          <cell r="P186"/>
          <cell r="Q186">
            <v>-2813498</v>
          </cell>
          <cell r="R186">
            <v>-1681649</v>
          </cell>
          <cell r="S186">
            <v>-1131849</v>
          </cell>
          <cell r="T186">
            <v>-3786284</v>
          </cell>
          <cell r="U186">
            <v>-2813498</v>
          </cell>
          <cell r="V186">
            <v>-972786</v>
          </cell>
          <cell r="W186"/>
          <cell r="X186">
            <v>103343</v>
          </cell>
          <cell r="Y186">
            <v>884577</v>
          </cell>
          <cell r="Z186">
            <v>0</v>
          </cell>
          <cell r="AA186">
            <v>676608</v>
          </cell>
          <cell r="AB186">
            <v>1664528</v>
          </cell>
          <cell r="AC186">
            <v>85785</v>
          </cell>
          <cell r="AD186">
            <v>6413814</v>
          </cell>
          <cell r="AE186">
            <v>168454</v>
          </cell>
          <cell r="AF186">
            <v>4789536</v>
          </cell>
          <cell r="AG186">
            <v>11457589</v>
          </cell>
          <cell r="AH186">
            <v>-5036028</v>
          </cell>
          <cell r="AI186">
            <v>-3447397</v>
          </cell>
          <cell r="AJ186">
            <v>-1266869</v>
          </cell>
          <cell r="AK186">
            <v>-42767</v>
          </cell>
          <cell r="AL186">
            <v>0</v>
          </cell>
          <cell r="AM186">
            <v>0</v>
          </cell>
          <cell r="AN186">
            <v>11251147</v>
          </cell>
          <cell r="AO186">
            <v>3093465</v>
          </cell>
          <cell r="AP186">
            <v>17063088</v>
          </cell>
          <cell r="AQ186">
            <v>814763</v>
          </cell>
          <cell r="AR186">
            <v>10826662</v>
          </cell>
        </row>
        <row r="187">
          <cell r="C187" t="str">
            <v>Technical Education District - Elizabethtown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/>
          <cell r="N187">
            <v>0</v>
          </cell>
          <cell r="O187">
            <v>0</v>
          </cell>
          <cell r="P187"/>
          <cell r="Q187">
            <v>0</v>
          </cell>
          <cell r="R187">
            <v>0</v>
          </cell>
          <cell r="S187">
            <v>0</v>
          </cell>
          <cell r="T187">
            <v>-5898078</v>
          </cell>
          <cell r="U187">
            <v>0</v>
          </cell>
          <cell r="V187">
            <v>-5898078</v>
          </cell>
          <cell r="W187"/>
          <cell r="X187">
            <v>0</v>
          </cell>
          <cell r="Y187">
            <v>0</v>
          </cell>
          <cell r="Z187">
            <v>0</v>
          </cell>
          <cell r="AA187">
            <v>65332</v>
          </cell>
          <cell r="AB187">
            <v>65332</v>
          </cell>
          <cell r="AC187">
            <v>0</v>
          </cell>
          <cell r="AD187">
            <v>0</v>
          </cell>
          <cell r="AE187">
            <v>0</v>
          </cell>
          <cell r="AF187">
            <v>8218225</v>
          </cell>
          <cell r="AG187">
            <v>8218225</v>
          </cell>
          <cell r="AH187">
            <v>-6159412</v>
          </cell>
          <cell r="AI187">
            <v>-1984808</v>
          </cell>
          <cell r="AJ187">
            <v>-8673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391998</v>
          </cell>
          <cell r="AP187">
            <v>14442969</v>
          </cell>
          <cell r="AQ187">
            <v>0</v>
          </cell>
          <cell r="AR187">
            <v>0</v>
          </cell>
        </row>
        <row r="188">
          <cell r="C188" t="str">
            <v>Technical Education District - Frankfort</v>
          </cell>
          <cell r="D188">
            <v>6.0212999999999998E-4</v>
          </cell>
          <cell r="E188">
            <v>8.9462000000000005E-4</v>
          </cell>
          <cell r="F188">
            <v>1.49675E-3</v>
          </cell>
          <cell r="G188">
            <v>6.7274999999999995E-4</v>
          </cell>
          <cell r="H188">
            <v>8.8237999999999999E-4</v>
          </cell>
          <cell r="I188">
            <v>1.5551300000000001E-3</v>
          </cell>
          <cell r="J188">
            <v>8215468</v>
          </cell>
          <cell r="K188">
            <v>12206205</v>
          </cell>
          <cell r="L188">
            <v>20421673</v>
          </cell>
          <cell r="M188"/>
          <cell r="N188">
            <v>10490218</v>
          </cell>
          <cell r="O188">
            <v>6301554</v>
          </cell>
          <cell r="P188"/>
          <cell r="Q188">
            <v>-2134939</v>
          </cell>
          <cell r="R188">
            <v>-1276071</v>
          </cell>
          <cell r="S188">
            <v>-858868</v>
          </cell>
          <cell r="T188">
            <v>-6165672</v>
          </cell>
          <cell r="U188">
            <v>-2134939</v>
          </cell>
          <cell r="V188">
            <v>-4030733</v>
          </cell>
          <cell r="W188"/>
          <cell r="X188">
            <v>78419</v>
          </cell>
          <cell r="Y188">
            <v>671233</v>
          </cell>
          <cell r="Z188">
            <v>0</v>
          </cell>
          <cell r="AA188">
            <v>296634</v>
          </cell>
          <cell r="AB188">
            <v>1046286</v>
          </cell>
          <cell r="AC188">
            <v>65095</v>
          </cell>
          <cell r="AD188">
            <v>4866920</v>
          </cell>
          <cell r="AE188">
            <v>127826</v>
          </cell>
          <cell r="AF188">
            <v>6792774</v>
          </cell>
          <cell r="AG188">
            <v>11852615</v>
          </cell>
          <cell r="AH188">
            <v>-6208915</v>
          </cell>
          <cell r="AI188">
            <v>-3436427</v>
          </cell>
          <cell r="AJ188">
            <v>-1094895</v>
          </cell>
          <cell r="AK188">
            <v>-66092</v>
          </cell>
          <cell r="AL188">
            <v>0</v>
          </cell>
          <cell r="AM188">
            <v>0</v>
          </cell>
          <cell r="AN188">
            <v>8809088</v>
          </cell>
          <cell r="AO188">
            <v>1934470</v>
          </cell>
          <cell r="AP188">
            <v>18931110</v>
          </cell>
          <cell r="AQ188">
            <v>618259</v>
          </cell>
          <cell r="AR188">
            <v>8215468</v>
          </cell>
        </row>
        <row r="189">
          <cell r="C189" t="str">
            <v>Technical Education District - Hazard</v>
          </cell>
          <cell r="D189">
            <v>7.6418999999999999E-4</v>
          </cell>
          <cell r="E189">
            <v>1.1354E-3</v>
          </cell>
          <cell r="F189">
            <v>1.89959E-3</v>
          </cell>
          <cell r="G189">
            <v>8.0694999999999996E-4</v>
          </cell>
          <cell r="H189">
            <v>1.0583999999999999E-3</v>
          </cell>
          <cell r="I189">
            <v>1.86535E-3</v>
          </cell>
          <cell r="J189">
            <v>10426617</v>
          </cell>
          <cell r="K189">
            <v>15491410</v>
          </cell>
          <cell r="L189">
            <v>25918027</v>
          </cell>
          <cell r="M189"/>
          <cell r="N189">
            <v>13313603</v>
          </cell>
          <cell r="O189">
            <v>7997583</v>
          </cell>
          <cell r="P189"/>
          <cell r="Q189">
            <v>-2709543</v>
          </cell>
          <cell r="R189">
            <v>-1619515</v>
          </cell>
          <cell r="S189">
            <v>-1090028</v>
          </cell>
          <cell r="T189">
            <v>-4901248</v>
          </cell>
          <cell r="U189">
            <v>-2709543</v>
          </cell>
          <cell r="V189">
            <v>-2191705</v>
          </cell>
          <cell r="W189"/>
          <cell r="X189">
            <v>99525</v>
          </cell>
          <cell r="Y189">
            <v>851892</v>
          </cell>
          <cell r="Z189">
            <v>0</v>
          </cell>
          <cell r="AA189">
            <v>572031</v>
          </cell>
          <cell r="AB189">
            <v>1523448</v>
          </cell>
          <cell r="AC189">
            <v>82616</v>
          </cell>
          <cell r="AD189">
            <v>6176825</v>
          </cell>
          <cell r="AE189">
            <v>162229</v>
          </cell>
          <cell r="AF189">
            <v>5175877</v>
          </cell>
          <cell r="AG189">
            <v>11597547</v>
          </cell>
          <cell r="AH189">
            <v>-5541911</v>
          </cell>
          <cell r="AI189">
            <v>-3420829</v>
          </cell>
          <cell r="AJ189">
            <v>-1103517</v>
          </cell>
          <cell r="AK189">
            <v>-7842</v>
          </cell>
          <cell r="AL189">
            <v>0</v>
          </cell>
          <cell r="AM189">
            <v>0</v>
          </cell>
          <cell r="AN189">
            <v>10566323</v>
          </cell>
          <cell r="AO189">
            <v>2626675</v>
          </cell>
          <cell r="AP189">
            <v>18246976</v>
          </cell>
          <cell r="AQ189">
            <v>784664</v>
          </cell>
          <cell r="AR189">
            <v>10426613</v>
          </cell>
        </row>
        <row r="190">
          <cell r="C190" t="str">
            <v>Adult Council on Post Secondary Education</v>
          </cell>
          <cell r="D190">
            <v>4.1060000000000003E-5</v>
          </cell>
          <cell r="E190">
            <v>6.0999999999999999E-5</v>
          </cell>
          <cell r="F190">
            <v>1.0206000000000001E-4</v>
          </cell>
          <cell r="G190">
            <v>5.4119999999999997E-5</v>
          </cell>
          <cell r="H190">
            <v>7.0989999999999996E-5</v>
          </cell>
          <cell r="I190">
            <v>1.2511E-4</v>
          </cell>
          <cell r="J190">
            <v>560223</v>
          </cell>
          <cell r="K190">
            <v>832285</v>
          </cell>
          <cell r="L190">
            <v>1392508</v>
          </cell>
          <cell r="M190"/>
          <cell r="N190">
            <v>715341</v>
          </cell>
          <cell r="O190">
            <v>429711</v>
          </cell>
          <cell r="P190"/>
          <cell r="Q190">
            <v>-145577</v>
          </cell>
          <cell r="R190">
            <v>-87009</v>
          </cell>
          <cell r="S190">
            <v>-58568</v>
          </cell>
          <cell r="T190">
            <v>-700786</v>
          </cell>
          <cell r="U190">
            <v>-145577</v>
          </cell>
          <cell r="V190">
            <v>-555209</v>
          </cell>
          <cell r="W190"/>
          <cell r="X190">
            <v>5347</v>
          </cell>
          <cell r="Y190">
            <v>45772</v>
          </cell>
          <cell r="Z190">
            <v>0</v>
          </cell>
          <cell r="AA190">
            <v>0</v>
          </cell>
          <cell r="AB190">
            <v>51119</v>
          </cell>
          <cell r="AC190">
            <v>4439</v>
          </cell>
          <cell r="AD190">
            <v>331881</v>
          </cell>
          <cell r="AE190">
            <v>8717</v>
          </cell>
          <cell r="AF190">
            <v>950119</v>
          </cell>
          <cell r="AG190">
            <v>1295156</v>
          </cell>
          <cell r="AH190">
            <v>-724452</v>
          </cell>
          <cell r="AI190">
            <v>-378329</v>
          </cell>
          <cell r="AJ190">
            <v>-123373</v>
          </cell>
          <cell r="AK190">
            <v>-17883</v>
          </cell>
          <cell r="AL190">
            <v>0</v>
          </cell>
          <cell r="AM190">
            <v>0</v>
          </cell>
          <cell r="AN190">
            <v>708655</v>
          </cell>
          <cell r="AO190">
            <v>121815</v>
          </cell>
          <cell r="AP190">
            <v>1960363</v>
          </cell>
          <cell r="AQ190">
            <v>42156</v>
          </cell>
          <cell r="AR190">
            <v>560224</v>
          </cell>
        </row>
        <row r="191">
          <cell r="C191" t="str">
            <v>Office of Career and Technical Education</v>
          </cell>
          <cell r="D191">
            <v>2.2291999999999999E-4</v>
          </cell>
          <cell r="E191">
            <v>3.3121000000000002E-4</v>
          </cell>
          <cell r="F191">
            <v>5.5413000000000001E-4</v>
          </cell>
          <cell r="G191">
            <v>2.0879000000000001E-4</v>
          </cell>
          <cell r="H191">
            <v>2.7385000000000002E-4</v>
          </cell>
          <cell r="I191">
            <v>4.8264E-4</v>
          </cell>
          <cell r="J191">
            <v>3041523</v>
          </cell>
          <cell r="K191">
            <v>4519033</v>
          </cell>
          <cell r="L191">
            <v>7560556</v>
          </cell>
          <cell r="M191"/>
          <cell r="N191">
            <v>3883679</v>
          </cell>
          <cell r="O191">
            <v>2332955</v>
          </cell>
          <cell r="P191"/>
          <cell r="Q191">
            <v>-790402</v>
          </cell>
          <cell r="R191">
            <v>-472432</v>
          </cell>
          <cell r="S191">
            <v>-317970</v>
          </cell>
          <cell r="T191">
            <v>112088</v>
          </cell>
          <cell r="U191">
            <v>-790402</v>
          </cell>
          <cell r="V191">
            <v>902490</v>
          </cell>
          <cell r="W191"/>
          <cell r="X191">
            <v>29032</v>
          </cell>
          <cell r="Y191">
            <v>248503</v>
          </cell>
          <cell r="Z191">
            <v>0</v>
          </cell>
          <cell r="AA191">
            <v>1042762</v>
          </cell>
          <cell r="AB191">
            <v>1320297</v>
          </cell>
          <cell r="AC191">
            <v>24100</v>
          </cell>
          <cell r="AD191">
            <v>1801827</v>
          </cell>
          <cell r="AE191">
            <v>47324</v>
          </cell>
          <cell r="AF191">
            <v>2230865</v>
          </cell>
          <cell r="AG191">
            <v>4104116</v>
          </cell>
          <cell r="AH191">
            <v>-1495597</v>
          </cell>
          <cell r="AI191">
            <v>-1060366</v>
          </cell>
          <cell r="AJ191">
            <v>-268732</v>
          </cell>
          <cell r="AK191">
            <v>40876</v>
          </cell>
          <cell r="AL191">
            <v>0</v>
          </cell>
          <cell r="AM191">
            <v>0</v>
          </cell>
          <cell r="AN191">
            <v>2733927</v>
          </cell>
          <cell r="AO191">
            <v>3197175</v>
          </cell>
          <cell r="AP191">
            <v>6405390</v>
          </cell>
          <cell r="AQ191">
            <v>228892</v>
          </cell>
          <cell r="AR191">
            <v>3041519</v>
          </cell>
        </row>
        <row r="192">
          <cell r="C192" t="str">
            <v>Office of Secretary of Workforce Investment</v>
          </cell>
          <cell r="D192">
            <v>9.7000000000000003E-6</v>
          </cell>
          <cell r="E192">
            <v>1.4409999999999999E-5</v>
          </cell>
          <cell r="F192">
            <v>2.4109999999999998E-5</v>
          </cell>
          <cell r="G192">
            <v>1.081E-5</v>
          </cell>
          <cell r="H192">
            <v>1.418E-5</v>
          </cell>
          <cell r="I192">
            <v>2.499E-5</v>
          </cell>
          <cell r="J192">
            <v>132347</v>
          </cell>
          <cell r="K192">
            <v>196610</v>
          </cell>
          <cell r="L192">
            <v>328957</v>
          </cell>
          <cell r="M192"/>
          <cell r="N192">
            <v>168992</v>
          </cell>
          <cell r="O192">
            <v>101515</v>
          </cell>
          <cell r="P192"/>
          <cell r="Q192">
            <v>-34390</v>
          </cell>
          <cell r="R192">
            <v>-20554</v>
          </cell>
          <cell r="S192">
            <v>-13836</v>
          </cell>
          <cell r="T192">
            <v>-137661</v>
          </cell>
          <cell r="U192">
            <v>-34390</v>
          </cell>
          <cell r="V192">
            <v>-103271</v>
          </cell>
          <cell r="W192"/>
          <cell r="X192">
            <v>1263</v>
          </cell>
          <cell r="Y192">
            <v>10813</v>
          </cell>
          <cell r="Z192">
            <v>0</v>
          </cell>
          <cell r="AA192">
            <v>8627</v>
          </cell>
          <cell r="AB192">
            <v>20703</v>
          </cell>
          <cell r="AC192">
            <v>1049</v>
          </cell>
          <cell r="AD192">
            <v>78404</v>
          </cell>
          <cell r="AE192">
            <v>2059</v>
          </cell>
          <cell r="AF192">
            <v>106526</v>
          </cell>
          <cell r="AG192">
            <v>188038</v>
          </cell>
          <cell r="AH192">
            <v>-99226</v>
          </cell>
          <cell r="AI192">
            <v>-50210</v>
          </cell>
          <cell r="AJ192">
            <v>-16877</v>
          </cell>
          <cell r="AK192">
            <v>-1022</v>
          </cell>
          <cell r="AL192">
            <v>0</v>
          </cell>
          <cell r="AM192">
            <v>0</v>
          </cell>
          <cell r="AN192">
            <v>141548</v>
          </cell>
          <cell r="AO192">
            <v>36599</v>
          </cell>
          <cell r="AP192">
            <v>342353</v>
          </cell>
          <cell r="AQ192">
            <v>9962</v>
          </cell>
          <cell r="AR192">
            <v>132344</v>
          </cell>
        </row>
        <row r="193">
          <cell r="C193" t="str">
            <v>Department for Vocational Rehabilitation</v>
          </cell>
          <cell r="D193">
            <v>1.1464699999999999E-3</v>
          </cell>
          <cell r="E193">
            <v>1.7033700000000001E-3</v>
          </cell>
          <cell r="F193">
            <v>2.8498400000000002E-3</v>
          </cell>
          <cell r="G193">
            <v>1.1067399999999999E-3</v>
          </cell>
          <cell r="H193">
            <v>1.4516100000000001E-3</v>
          </cell>
          <cell r="I193">
            <v>2.55835E-3</v>
          </cell>
          <cell r="J193">
            <v>15642449</v>
          </cell>
          <cell r="K193">
            <v>23240799</v>
          </cell>
          <cell r="L193">
            <v>38883248</v>
          </cell>
          <cell r="M193"/>
          <cell r="N193">
            <v>19973627</v>
          </cell>
          <cell r="O193">
            <v>11998310</v>
          </cell>
          <cell r="P193"/>
          <cell r="Q193">
            <v>-4064964</v>
          </cell>
          <cell r="R193">
            <v>-2429658</v>
          </cell>
          <cell r="S193">
            <v>-1635306</v>
          </cell>
          <cell r="T193">
            <v>-9693249</v>
          </cell>
          <cell r="U193">
            <v>-4064964</v>
          </cell>
          <cell r="V193">
            <v>-5628285</v>
          </cell>
          <cell r="W193"/>
          <cell r="X193">
            <v>149311</v>
          </cell>
          <cell r="Y193">
            <v>1278044</v>
          </cell>
          <cell r="Z193">
            <v>0</v>
          </cell>
          <cell r="AA193">
            <v>784282</v>
          </cell>
          <cell r="AB193">
            <v>2211637</v>
          </cell>
          <cell r="AC193">
            <v>123943</v>
          </cell>
          <cell r="AD193">
            <v>9266733</v>
          </cell>
          <cell r="AE193">
            <v>243383</v>
          </cell>
          <cell r="AF193">
            <v>11774773</v>
          </cell>
          <cell r="AG193">
            <v>21408832</v>
          </cell>
          <cell r="AH193">
            <v>-11570535</v>
          </cell>
          <cell r="AI193">
            <v>-6384809</v>
          </cell>
          <cell r="AJ193">
            <v>-1398631</v>
          </cell>
          <cell r="AK193">
            <v>156780</v>
          </cell>
          <cell r="AL193">
            <v>0</v>
          </cell>
          <cell r="AM193">
            <v>0</v>
          </cell>
          <cell r="AN193">
            <v>14491817</v>
          </cell>
          <cell r="AO193">
            <v>2942344</v>
          </cell>
          <cell r="AP193">
            <v>34160600</v>
          </cell>
          <cell r="AQ193">
            <v>1177176</v>
          </cell>
          <cell r="AR193">
            <v>15642453</v>
          </cell>
        </row>
        <row r="194">
          <cell r="C194" t="str">
            <v>School for the Blind</v>
          </cell>
          <cell r="D194">
            <v>3.4706E-4</v>
          </cell>
          <cell r="E194">
            <v>5.1564000000000004E-4</v>
          </cell>
          <cell r="F194">
            <v>8.627000000000001E-4</v>
          </cell>
          <cell r="G194">
            <v>3.8308999999999999E-4</v>
          </cell>
          <cell r="H194">
            <v>5.0246999999999998E-4</v>
          </cell>
          <cell r="I194">
            <v>8.8555999999999997E-4</v>
          </cell>
          <cell r="J194">
            <v>4735290</v>
          </cell>
          <cell r="K194">
            <v>7035398</v>
          </cell>
          <cell r="L194">
            <v>11770688</v>
          </cell>
          <cell r="M194"/>
          <cell r="N194">
            <v>6046427</v>
          </cell>
          <cell r="O194">
            <v>3632135</v>
          </cell>
          <cell r="P194"/>
          <cell r="Q194">
            <v>-1230541</v>
          </cell>
          <cell r="R194">
            <v>-735500</v>
          </cell>
          <cell r="S194">
            <v>-495041</v>
          </cell>
          <cell r="T194">
            <v>-2867505</v>
          </cell>
          <cell r="U194">
            <v>-1230541</v>
          </cell>
          <cell r="V194">
            <v>-1636964</v>
          </cell>
          <cell r="W194"/>
          <cell r="X194">
            <v>45200</v>
          </cell>
          <cell r="Y194">
            <v>386890</v>
          </cell>
          <cell r="Z194">
            <v>0</v>
          </cell>
          <cell r="AA194">
            <v>613100</v>
          </cell>
          <cell r="AB194">
            <v>1045190</v>
          </cell>
          <cell r="AC194">
            <v>37520</v>
          </cell>
          <cell r="AD194">
            <v>2805230</v>
          </cell>
          <cell r="AE194">
            <v>73677</v>
          </cell>
          <cell r="AF194">
            <v>3800051</v>
          </cell>
          <cell r="AG194">
            <v>6716478</v>
          </cell>
          <cell r="AH194">
            <v>-3334606</v>
          </cell>
          <cell r="AI194">
            <v>-1774056</v>
          </cell>
          <cell r="AJ194">
            <v>-532117</v>
          </cell>
          <cell r="AK194">
            <v>-30509</v>
          </cell>
          <cell r="AL194">
            <v>0</v>
          </cell>
          <cell r="AM194">
            <v>0</v>
          </cell>
          <cell r="AN194">
            <v>5016237</v>
          </cell>
          <cell r="AO194">
            <v>1730825</v>
          </cell>
          <cell r="AP194">
            <v>10345028</v>
          </cell>
          <cell r="AQ194">
            <v>356354</v>
          </cell>
          <cell r="AR194">
            <v>4735293</v>
          </cell>
        </row>
        <row r="195">
          <cell r="C195" t="str">
            <v>School for the Deaf</v>
          </cell>
          <cell r="D195">
            <v>2.4355000000000001E-4</v>
          </cell>
          <cell r="E195">
            <v>3.6184999999999999E-4</v>
          </cell>
          <cell r="F195">
            <v>6.0539999999999997E-4</v>
          </cell>
          <cell r="G195">
            <v>4.5667E-4</v>
          </cell>
          <cell r="H195">
            <v>5.9896000000000005E-4</v>
          </cell>
          <cell r="I195">
            <v>1.0556300000000001E-3</v>
          </cell>
          <cell r="J195">
            <v>3322999</v>
          </cell>
          <cell r="K195">
            <v>4937085</v>
          </cell>
          <cell r="L195">
            <v>8260084</v>
          </cell>
          <cell r="M195"/>
          <cell r="N195">
            <v>4243091</v>
          </cell>
          <cell r="O195">
            <v>2548857</v>
          </cell>
          <cell r="P195"/>
          <cell r="Q195">
            <v>-863532</v>
          </cell>
          <cell r="R195">
            <v>-516137</v>
          </cell>
          <cell r="S195">
            <v>-347395</v>
          </cell>
          <cell r="T195">
            <v>-4818931</v>
          </cell>
          <cell r="U195">
            <v>-863532</v>
          </cell>
          <cell r="V195">
            <v>-3955399</v>
          </cell>
          <cell r="W195"/>
          <cell r="X195">
            <v>31719</v>
          </cell>
          <cell r="Y195">
            <v>271501</v>
          </cell>
          <cell r="Z195">
            <v>0</v>
          </cell>
          <cell r="AA195">
            <v>0</v>
          </cell>
          <cell r="AB195">
            <v>303220</v>
          </cell>
          <cell r="AC195">
            <v>26330</v>
          </cell>
          <cell r="AD195">
            <v>1968576</v>
          </cell>
          <cell r="AE195">
            <v>51703</v>
          </cell>
          <cell r="AF195">
            <v>8079123</v>
          </cell>
          <cell r="AG195">
            <v>10125732</v>
          </cell>
          <cell r="AH195">
            <v>-4987915</v>
          </cell>
          <cell r="AI195">
            <v>-3002204</v>
          </cell>
          <cell r="AJ195">
            <v>-1506221</v>
          </cell>
          <cell r="AK195">
            <v>-326172</v>
          </cell>
          <cell r="AL195">
            <v>0</v>
          </cell>
          <cell r="AM195">
            <v>0</v>
          </cell>
          <cell r="AN195">
            <v>5979705</v>
          </cell>
          <cell r="AO195">
            <v>1027882</v>
          </cell>
          <cell r="AP195">
            <v>13262693</v>
          </cell>
          <cell r="AQ195">
            <v>250072</v>
          </cell>
          <cell r="AR195">
            <v>3323001</v>
          </cell>
        </row>
        <row r="196">
          <cell r="C196" t="str">
            <v>Department of Education</v>
          </cell>
          <cell r="D196">
            <v>1.67275E-3</v>
          </cell>
          <cell r="E196">
            <v>2.4853000000000002E-3</v>
          </cell>
          <cell r="F196">
            <v>4.1580499999999999E-3</v>
          </cell>
          <cell r="G196">
            <v>1.9561000000000001E-3</v>
          </cell>
          <cell r="H196">
            <v>2.5656199999999998E-3</v>
          </cell>
          <cell r="I196">
            <v>4.5217199999999999E-3</v>
          </cell>
          <cell r="J196">
            <v>22823019</v>
          </cell>
          <cell r="K196">
            <v>33909461</v>
          </cell>
          <cell r="L196">
            <v>56732480</v>
          </cell>
          <cell r="M196"/>
          <cell r="N196">
            <v>29142398</v>
          </cell>
          <cell r="O196">
            <v>17506061</v>
          </cell>
          <cell r="P196"/>
          <cell r="Q196">
            <v>-5930972</v>
          </cell>
          <cell r="R196">
            <v>-3544990</v>
          </cell>
          <cell r="S196">
            <v>-2385982</v>
          </cell>
          <cell r="T196">
            <v>-14127424</v>
          </cell>
          <cell r="U196">
            <v>-5930972</v>
          </cell>
          <cell r="V196">
            <v>-8196452</v>
          </cell>
          <cell r="W196"/>
          <cell r="X196">
            <v>217852</v>
          </cell>
          <cell r="Y196">
            <v>1864723</v>
          </cell>
          <cell r="Z196">
            <v>0</v>
          </cell>
          <cell r="AA196">
            <v>571603</v>
          </cell>
          <cell r="AB196">
            <v>2654178</v>
          </cell>
          <cell r="AC196">
            <v>180839</v>
          </cell>
          <cell r="AD196">
            <v>13520570</v>
          </cell>
          <cell r="AE196">
            <v>355107</v>
          </cell>
          <cell r="AF196">
            <v>18951323</v>
          </cell>
          <cell r="AG196">
            <v>33007839</v>
          </cell>
          <cell r="AH196">
            <v>-16604151</v>
          </cell>
          <cell r="AI196">
            <v>-9861966</v>
          </cell>
          <cell r="AJ196">
            <v>-3562513</v>
          </cell>
          <cell r="AK196">
            <v>-325031</v>
          </cell>
          <cell r="AL196">
            <v>0</v>
          </cell>
          <cell r="AM196">
            <v>0</v>
          </cell>
          <cell r="AN196">
            <v>25613463</v>
          </cell>
          <cell r="AO196">
            <v>5414987</v>
          </cell>
          <cell r="AP196">
            <v>48823187</v>
          </cell>
          <cell r="AQ196">
            <v>1717561</v>
          </cell>
          <cell r="AR196">
            <v>22823017</v>
          </cell>
        </row>
        <row r="197">
          <cell r="C197" t="str">
            <v>KCTCS Central Office</v>
          </cell>
          <cell r="D197">
            <v>1.6966699999999999E-3</v>
          </cell>
          <cell r="E197">
            <v>2.5208100000000001E-3</v>
          </cell>
          <cell r="F197">
            <v>4.21748E-3</v>
          </cell>
          <cell r="G197">
            <v>2.1596499999999999E-3</v>
          </cell>
          <cell r="H197">
            <v>2.8326100000000002E-3</v>
          </cell>
          <cell r="I197">
            <v>4.9922600000000001E-3</v>
          </cell>
          <cell r="J197">
            <v>23149384</v>
          </cell>
          <cell r="K197">
            <v>34393959</v>
          </cell>
          <cell r="L197">
            <v>57543343</v>
          </cell>
          <cell r="M197"/>
          <cell r="N197">
            <v>29559129</v>
          </cell>
          <cell r="O197">
            <v>17756394</v>
          </cell>
          <cell r="P197"/>
          <cell r="Q197">
            <v>-6015742</v>
          </cell>
          <cell r="R197">
            <v>-3595641</v>
          </cell>
          <cell r="S197">
            <v>-2420101</v>
          </cell>
          <cell r="T197">
            <v>-27204679</v>
          </cell>
          <cell r="U197">
            <v>-6015742</v>
          </cell>
          <cell r="V197">
            <v>-21188937</v>
          </cell>
          <cell r="W197"/>
          <cell r="X197">
            <v>220967</v>
          </cell>
          <cell r="Y197">
            <v>1891388</v>
          </cell>
          <cell r="Z197">
            <v>0</v>
          </cell>
          <cell r="AA197">
            <v>0</v>
          </cell>
          <cell r="AB197">
            <v>2112355</v>
          </cell>
          <cell r="AC197">
            <v>183425</v>
          </cell>
          <cell r="AD197">
            <v>13713911</v>
          </cell>
          <cell r="AE197">
            <v>360185</v>
          </cell>
          <cell r="AF197">
            <v>35828272</v>
          </cell>
          <cell r="AG197">
            <v>50085793</v>
          </cell>
          <cell r="AH197">
            <v>-27567552</v>
          </cell>
          <cell r="AI197">
            <v>-14862885</v>
          </cell>
          <cell r="AJ197">
            <v>-4928453</v>
          </cell>
          <cell r="AK197">
            <v>-614548</v>
          </cell>
          <cell r="AL197">
            <v>0</v>
          </cell>
          <cell r="AM197">
            <v>0</v>
          </cell>
          <cell r="AN197">
            <v>28278776</v>
          </cell>
          <cell r="AO197">
            <v>4860977</v>
          </cell>
          <cell r="AP197">
            <v>76651819</v>
          </cell>
          <cell r="AQ197">
            <v>1742106</v>
          </cell>
          <cell r="AR197">
            <v>23149395</v>
          </cell>
        </row>
        <row r="198">
          <cell r="C198" t="str">
            <v>Department of Corrections</v>
          </cell>
          <cell r="D198">
            <v>8.5799999999999992E-6</v>
          </cell>
          <cell r="E198">
            <v>1.275E-5</v>
          </cell>
          <cell r="F198">
            <v>2.1330000000000001E-5</v>
          </cell>
          <cell r="G198">
            <v>1.008E-5</v>
          </cell>
          <cell r="H198">
            <v>1.323E-5</v>
          </cell>
          <cell r="I198">
            <v>2.3309999999999999E-5</v>
          </cell>
          <cell r="J198">
            <v>117066</v>
          </cell>
          <cell r="K198">
            <v>173961</v>
          </cell>
          <cell r="L198">
            <v>291027</v>
          </cell>
          <cell r="M198"/>
          <cell r="N198">
            <v>149479</v>
          </cell>
          <cell r="O198">
            <v>89793</v>
          </cell>
          <cell r="P198"/>
          <cell r="Q198">
            <v>-30425</v>
          </cell>
          <cell r="R198">
            <v>-18186</v>
          </cell>
          <cell r="S198">
            <v>-12239</v>
          </cell>
          <cell r="T198">
            <v>-80755</v>
          </cell>
          <cell r="U198">
            <v>-30425</v>
          </cell>
          <cell r="V198">
            <v>-50330</v>
          </cell>
          <cell r="W198"/>
          <cell r="X198">
            <v>1117</v>
          </cell>
          <cell r="Y198">
            <v>9565</v>
          </cell>
          <cell r="Z198">
            <v>0</v>
          </cell>
          <cell r="AA198">
            <v>19993</v>
          </cell>
          <cell r="AB198">
            <v>30675</v>
          </cell>
          <cell r="AC198">
            <v>928</v>
          </cell>
          <cell r="AD198">
            <v>69351</v>
          </cell>
          <cell r="AE198">
            <v>1821</v>
          </cell>
          <cell r="AF198">
            <v>85285</v>
          </cell>
          <cell r="AG198">
            <v>157385</v>
          </cell>
          <cell r="AH198">
            <v>-67124</v>
          </cell>
          <cell r="AI198">
            <v>-40083</v>
          </cell>
          <cell r="AJ198">
            <v>-17759</v>
          </cell>
          <cell r="AK198">
            <v>-1744</v>
          </cell>
          <cell r="AL198">
            <v>0</v>
          </cell>
          <cell r="AM198">
            <v>0</v>
          </cell>
          <cell r="AN198">
            <v>131989</v>
          </cell>
          <cell r="AO198">
            <v>54184</v>
          </cell>
          <cell r="AP198">
            <v>255535</v>
          </cell>
          <cell r="AQ198">
            <v>8811</v>
          </cell>
          <cell r="AR198">
            <v>117064</v>
          </cell>
        </row>
        <row r="199">
          <cell r="C199" t="str">
            <v>KY High School Athletic Association</v>
          </cell>
          <cell r="D199">
            <v>9.3999999999999994E-5</v>
          </cell>
          <cell r="E199">
            <v>1.3967E-4</v>
          </cell>
          <cell r="F199">
            <v>2.3367E-4</v>
          </cell>
          <cell r="G199">
            <v>9.0779999999999995E-5</v>
          </cell>
          <cell r="H199">
            <v>1.1907E-4</v>
          </cell>
          <cell r="I199">
            <v>2.0984999999999998E-4</v>
          </cell>
          <cell r="J199">
            <v>1282537</v>
          </cell>
          <cell r="K199">
            <v>1905659</v>
          </cell>
          <cell r="L199">
            <v>3188196</v>
          </cell>
          <cell r="M199"/>
          <cell r="N199">
            <v>1637654</v>
          </cell>
          <cell r="O199">
            <v>983751</v>
          </cell>
          <cell r="P199"/>
          <cell r="Q199">
            <v>-333303</v>
          </cell>
          <cell r="R199">
            <v>-199223</v>
          </cell>
          <cell r="S199">
            <v>-134080</v>
          </cell>
          <cell r="T199">
            <v>-544320</v>
          </cell>
          <cell r="U199">
            <v>-333303</v>
          </cell>
          <cell r="V199">
            <v>-211017</v>
          </cell>
          <cell r="W199"/>
          <cell r="X199">
            <v>12242</v>
          </cell>
          <cell r="Y199">
            <v>104788</v>
          </cell>
          <cell r="Z199">
            <v>0</v>
          </cell>
          <cell r="AA199">
            <v>96609</v>
          </cell>
          <cell r="AB199">
            <v>213639</v>
          </cell>
          <cell r="AC199">
            <v>10162</v>
          </cell>
          <cell r="AD199">
            <v>759787</v>
          </cell>
          <cell r="AE199">
            <v>19955</v>
          </cell>
          <cell r="AF199">
            <v>594822</v>
          </cell>
          <cell r="AG199">
            <v>1384726</v>
          </cell>
          <cell r="AH199">
            <v>-683861</v>
          </cell>
          <cell r="AI199">
            <v>-404511</v>
          </cell>
          <cell r="AJ199">
            <v>-95511</v>
          </cell>
          <cell r="AK199">
            <v>12796</v>
          </cell>
          <cell r="AL199">
            <v>0</v>
          </cell>
          <cell r="AM199">
            <v>0</v>
          </cell>
          <cell r="AN199">
            <v>1188687</v>
          </cell>
          <cell r="AO199">
            <v>271565</v>
          </cell>
          <cell r="AP199">
            <v>2177341</v>
          </cell>
          <cell r="AQ199">
            <v>96522</v>
          </cell>
          <cell r="AR199">
            <v>1282534</v>
          </cell>
        </row>
        <row r="200">
          <cell r="C200" t="str">
            <v>KY School Boards Association</v>
          </cell>
          <cell r="D200">
            <v>1.7703E-4</v>
          </cell>
          <cell r="E200">
            <v>2.6301999999999999E-4</v>
          </cell>
          <cell r="F200">
            <v>4.4004999999999999E-4</v>
          </cell>
          <cell r="G200">
            <v>2.0930999999999999E-4</v>
          </cell>
          <cell r="H200">
            <v>2.7452999999999999E-4</v>
          </cell>
          <cell r="I200">
            <v>4.8383999999999998E-4</v>
          </cell>
          <cell r="J200">
            <v>2415399</v>
          </cell>
          <cell r="K200">
            <v>3588648</v>
          </cell>
          <cell r="L200">
            <v>6004047</v>
          </cell>
          <cell r="M200"/>
          <cell r="N200">
            <v>3084190</v>
          </cell>
          <cell r="O200">
            <v>1852696</v>
          </cell>
          <cell r="P200"/>
          <cell r="Q200">
            <v>-627680</v>
          </cell>
          <cell r="R200">
            <v>-375167</v>
          </cell>
          <cell r="S200">
            <v>-252513</v>
          </cell>
          <cell r="T200">
            <v>-1562346</v>
          </cell>
          <cell r="U200">
            <v>-627680</v>
          </cell>
          <cell r="V200">
            <v>-934666</v>
          </cell>
          <cell r="W200"/>
          <cell r="X200">
            <v>23056</v>
          </cell>
          <cell r="Y200">
            <v>197347</v>
          </cell>
          <cell r="Z200">
            <v>0</v>
          </cell>
          <cell r="AA200">
            <v>204446</v>
          </cell>
          <cell r="AB200">
            <v>424849</v>
          </cell>
          <cell r="AC200">
            <v>19138</v>
          </cell>
          <cell r="AD200">
            <v>1430905</v>
          </cell>
          <cell r="AE200">
            <v>37582</v>
          </cell>
          <cell r="AF200">
            <v>2277103</v>
          </cell>
          <cell r="AG200">
            <v>3764728</v>
          </cell>
          <cell r="AH200">
            <v>-1855094</v>
          </cell>
          <cell r="AI200">
            <v>-1058958</v>
          </cell>
          <cell r="AJ200">
            <v>-387710</v>
          </cell>
          <cell r="AK200">
            <v>-38117</v>
          </cell>
          <cell r="AL200">
            <v>0</v>
          </cell>
          <cell r="AM200">
            <v>0</v>
          </cell>
          <cell r="AN200">
            <v>2740736</v>
          </cell>
          <cell r="AO200">
            <v>848770</v>
          </cell>
          <cell r="AP200">
            <v>5607431</v>
          </cell>
          <cell r="AQ200">
            <v>181772</v>
          </cell>
          <cell r="AR200">
            <v>2415400</v>
          </cell>
        </row>
        <row r="201">
          <cell r="C201" t="str">
            <v>KY Education Association</v>
          </cell>
          <cell r="D201">
            <v>2.321E-5</v>
          </cell>
          <cell r="E201">
            <v>3.4489999999999997E-5</v>
          </cell>
          <cell r="F201">
            <v>5.7699999999999993E-5</v>
          </cell>
          <cell r="G201">
            <v>2.5369999999999999E-5</v>
          </cell>
          <cell r="H201">
            <v>3.3269999999999998E-5</v>
          </cell>
          <cell r="I201">
            <v>5.8639999999999994E-5</v>
          </cell>
          <cell r="J201">
            <v>316677</v>
          </cell>
          <cell r="K201">
            <v>470582</v>
          </cell>
          <cell r="L201">
            <v>787259</v>
          </cell>
          <cell r="M201"/>
          <cell r="N201">
            <v>404361</v>
          </cell>
          <cell r="O201">
            <v>242903</v>
          </cell>
          <cell r="P201"/>
          <cell r="Q201">
            <v>-82302</v>
          </cell>
          <cell r="R201">
            <v>-49196</v>
          </cell>
          <cell r="S201">
            <v>-33106</v>
          </cell>
          <cell r="T201">
            <v>-188089</v>
          </cell>
          <cell r="U201">
            <v>-82302</v>
          </cell>
          <cell r="V201">
            <v>-105787</v>
          </cell>
          <cell r="W201"/>
          <cell r="X201">
            <v>3023</v>
          </cell>
          <cell r="Y201">
            <v>25874</v>
          </cell>
          <cell r="Z201">
            <v>0</v>
          </cell>
          <cell r="AA201">
            <v>37800</v>
          </cell>
          <cell r="AB201">
            <v>66697</v>
          </cell>
          <cell r="AC201">
            <v>2509</v>
          </cell>
          <cell r="AD201">
            <v>187603</v>
          </cell>
          <cell r="AE201">
            <v>4927</v>
          </cell>
          <cell r="AF201">
            <v>255295</v>
          </cell>
          <cell r="AG201">
            <v>450334</v>
          </cell>
          <cell r="AH201">
            <v>-219392</v>
          </cell>
          <cell r="AI201">
            <v>-122293</v>
          </cell>
          <cell r="AJ201">
            <v>-40318</v>
          </cell>
          <cell r="AK201">
            <v>-1634</v>
          </cell>
          <cell r="AL201">
            <v>0</v>
          </cell>
          <cell r="AM201">
            <v>0</v>
          </cell>
          <cell r="AN201">
            <v>332199</v>
          </cell>
          <cell r="AO201">
            <v>118977</v>
          </cell>
          <cell r="AP201">
            <v>699013</v>
          </cell>
          <cell r="AQ201">
            <v>23836</v>
          </cell>
          <cell r="AR201">
            <v>316673</v>
          </cell>
        </row>
        <row r="202">
          <cell r="C202" t="str">
            <v>KY Academic Association</v>
          </cell>
          <cell r="D202">
            <v>1.519E-5</v>
          </cell>
          <cell r="E202">
            <v>2.2580000000000001E-5</v>
          </cell>
          <cell r="F202">
            <v>3.7769999999999999E-5</v>
          </cell>
          <cell r="G202">
            <v>1.63E-5</v>
          </cell>
          <cell r="H202">
            <v>2.137E-5</v>
          </cell>
          <cell r="I202">
            <v>3.7669999999999997E-5</v>
          </cell>
          <cell r="J202">
            <v>207253</v>
          </cell>
          <cell r="K202">
            <v>308082</v>
          </cell>
          <cell r="L202">
            <v>515335</v>
          </cell>
          <cell r="M202"/>
          <cell r="N202">
            <v>264638</v>
          </cell>
          <cell r="O202">
            <v>158970</v>
          </cell>
          <cell r="P202"/>
          <cell r="Q202">
            <v>-53874</v>
          </cell>
          <cell r="R202">
            <v>-32208</v>
          </cell>
          <cell r="S202">
            <v>-21666</v>
          </cell>
          <cell r="T202">
            <v>-114267</v>
          </cell>
          <cell r="U202">
            <v>-53874</v>
          </cell>
          <cell r="V202">
            <v>-60393</v>
          </cell>
          <cell r="W202"/>
          <cell r="X202">
            <v>1978</v>
          </cell>
          <cell r="Y202">
            <v>16933</v>
          </cell>
          <cell r="Z202">
            <v>0</v>
          </cell>
          <cell r="AA202">
            <v>2707</v>
          </cell>
          <cell r="AB202">
            <v>21618</v>
          </cell>
          <cell r="AC202">
            <v>1642</v>
          </cell>
          <cell r="AD202">
            <v>122778</v>
          </cell>
          <cell r="AE202">
            <v>3225</v>
          </cell>
          <cell r="AF202">
            <v>135800</v>
          </cell>
          <cell r="AG202">
            <v>263445</v>
          </cell>
          <cell r="AH202">
            <v>-136410</v>
          </cell>
          <cell r="AI202">
            <v>-80002</v>
          </cell>
          <cell r="AJ202">
            <v>-24836</v>
          </cell>
          <cell r="AK202">
            <v>-579</v>
          </cell>
          <cell r="AL202">
            <v>0</v>
          </cell>
          <cell r="AM202">
            <v>0</v>
          </cell>
          <cell r="AN202">
            <v>213435</v>
          </cell>
          <cell r="AO202">
            <v>41962</v>
          </cell>
          <cell r="AP202">
            <v>407470</v>
          </cell>
          <cell r="AQ202">
            <v>15602</v>
          </cell>
          <cell r="AR202">
            <v>207247</v>
          </cell>
        </row>
        <row r="203">
          <cell r="C203" t="str">
            <v>Jefferson County Teachers' Association</v>
          </cell>
          <cell r="D203">
            <v>6.9199999999999998E-6</v>
          </cell>
          <cell r="E203">
            <v>1.029E-5</v>
          </cell>
          <cell r="F203">
            <v>1.721E-5</v>
          </cell>
          <cell r="G203">
            <v>7.4800000000000004E-6</v>
          </cell>
          <cell r="H203">
            <v>9.8099999999999992E-6</v>
          </cell>
          <cell r="I203">
            <v>1.7289999999999999E-5</v>
          </cell>
          <cell r="J203">
            <v>94417</v>
          </cell>
          <cell r="K203">
            <v>140397</v>
          </cell>
          <cell r="L203">
            <v>234814</v>
          </cell>
          <cell r="M203"/>
          <cell r="N203">
            <v>120559</v>
          </cell>
          <cell r="O203">
            <v>72421</v>
          </cell>
          <cell r="P203"/>
          <cell r="Q203">
            <v>-24548</v>
          </cell>
          <cell r="R203">
            <v>-14677</v>
          </cell>
          <cell r="S203">
            <v>-9871</v>
          </cell>
          <cell r="T203">
            <v>-49429</v>
          </cell>
          <cell r="U203">
            <v>-24548</v>
          </cell>
          <cell r="V203">
            <v>-24881</v>
          </cell>
          <cell r="W203"/>
          <cell r="X203">
            <v>901</v>
          </cell>
          <cell r="Y203">
            <v>7714</v>
          </cell>
          <cell r="Z203">
            <v>0</v>
          </cell>
          <cell r="AA203">
            <v>4767</v>
          </cell>
          <cell r="AB203">
            <v>13382</v>
          </cell>
          <cell r="AC203">
            <v>748</v>
          </cell>
          <cell r="AD203">
            <v>55933</v>
          </cell>
          <cell r="AE203">
            <v>1469</v>
          </cell>
          <cell r="AF203">
            <v>61552</v>
          </cell>
          <cell r="AG203">
            <v>119702</v>
          </cell>
          <cell r="AH203">
            <v>-59456</v>
          </cell>
          <cell r="AI203">
            <v>-35123</v>
          </cell>
          <cell r="AJ203">
            <v>-11391</v>
          </cell>
          <cell r="AK203">
            <v>-350</v>
          </cell>
          <cell r="AL203">
            <v>0</v>
          </cell>
          <cell r="AM203">
            <v>0</v>
          </cell>
          <cell r="AN203">
            <v>97944</v>
          </cell>
          <cell r="AO203">
            <v>24735</v>
          </cell>
          <cell r="AP203">
            <v>184061</v>
          </cell>
          <cell r="AQ203">
            <v>7110</v>
          </cell>
          <cell r="AR203">
            <v>94411</v>
          </cell>
        </row>
        <row r="204">
          <cell r="C204" t="str">
            <v>Ohio Valley Educational Cooperative</v>
          </cell>
          <cell r="D204">
            <v>0</v>
          </cell>
          <cell r="E204">
            <v>6.3769E-4</v>
          </cell>
          <cell r="F204">
            <v>6.3769E-4</v>
          </cell>
          <cell r="G204">
            <v>0</v>
          </cell>
          <cell r="H204">
            <v>5.8166000000000001E-4</v>
          </cell>
          <cell r="I204">
            <v>5.8166000000000001E-4</v>
          </cell>
          <cell r="J204">
            <v>0</v>
          </cell>
          <cell r="K204">
            <v>8700649</v>
          </cell>
          <cell r="L204">
            <v>8700649</v>
          </cell>
          <cell r="M204"/>
          <cell r="N204">
            <v>0</v>
          </cell>
          <cell r="O204">
            <v>0</v>
          </cell>
          <cell r="P204"/>
          <cell r="Q204">
            <v>-909590</v>
          </cell>
          <cell r="R204">
            <v>-909590</v>
          </cell>
          <cell r="S204">
            <v>0</v>
          </cell>
          <cell r="T204">
            <v>0</v>
          </cell>
          <cell r="U204">
            <v>-909590</v>
          </cell>
          <cell r="V204">
            <v>909590</v>
          </cell>
          <cell r="W204"/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</row>
        <row r="205">
          <cell r="C205" t="str">
            <v>West Kentucky Educational Cooperative</v>
          </cell>
          <cell r="D205">
            <v>0</v>
          </cell>
          <cell r="E205">
            <v>3.5026000000000002E-4</v>
          </cell>
          <cell r="F205">
            <v>3.5026000000000002E-4</v>
          </cell>
          <cell r="G205">
            <v>0</v>
          </cell>
          <cell r="H205">
            <v>2.898E-4</v>
          </cell>
          <cell r="I205">
            <v>2.898E-4</v>
          </cell>
          <cell r="J205">
            <v>0</v>
          </cell>
          <cell r="K205">
            <v>4778951</v>
          </cell>
          <cell r="L205">
            <v>4778951</v>
          </cell>
          <cell r="M205"/>
          <cell r="N205">
            <v>0</v>
          </cell>
          <cell r="O205">
            <v>0</v>
          </cell>
          <cell r="P205"/>
          <cell r="Q205">
            <v>-499605</v>
          </cell>
          <cell r="R205">
            <v>-499605</v>
          </cell>
          <cell r="S205">
            <v>0</v>
          </cell>
          <cell r="T205">
            <v>0</v>
          </cell>
          <cell r="U205">
            <v>-499605</v>
          </cell>
          <cell r="V205">
            <v>499605</v>
          </cell>
          <cell r="W205"/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</row>
        <row r="206">
          <cell r="C206" t="str">
            <v>Southeast South-Central Educational Cooperative</v>
          </cell>
          <cell r="D206">
            <v>0</v>
          </cell>
          <cell r="E206">
            <v>9.9090000000000002E-5</v>
          </cell>
          <cell r="F206">
            <v>9.9090000000000002E-5</v>
          </cell>
          <cell r="G206">
            <v>0</v>
          </cell>
          <cell r="H206">
            <v>7.2849999999999995E-5</v>
          </cell>
          <cell r="I206">
            <v>7.2849999999999995E-5</v>
          </cell>
          <cell r="J206">
            <v>0</v>
          </cell>
          <cell r="K206">
            <v>1351985</v>
          </cell>
          <cell r="L206">
            <v>1351985</v>
          </cell>
          <cell r="M206"/>
          <cell r="N206">
            <v>0</v>
          </cell>
          <cell r="O206">
            <v>0</v>
          </cell>
          <cell r="P206"/>
          <cell r="Q206">
            <v>-141340</v>
          </cell>
          <cell r="R206">
            <v>-141340</v>
          </cell>
          <cell r="S206">
            <v>0</v>
          </cell>
          <cell r="T206">
            <v>0</v>
          </cell>
          <cell r="U206">
            <v>-141340</v>
          </cell>
          <cell r="V206">
            <v>141340</v>
          </cell>
          <cell r="W206"/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</row>
        <row r="207">
          <cell r="C207" t="str">
            <v>Green River Regional Educational Cooperative</v>
          </cell>
          <cell r="D207">
            <v>0</v>
          </cell>
          <cell r="E207">
            <v>2.6069E-4</v>
          </cell>
          <cell r="F207">
            <v>2.6069E-4</v>
          </cell>
          <cell r="G207">
            <v>0</v>
          </cell>
          <cell r="H207">
            <v>2.7004999999999998E-4</v>
          </cell>
          <cell r="I207">
            <v>2.7004999999999998E-4</v>
          </cell>
          <cell r="J207">
            <v>0</v>
          </cell>
          <cell r="K207">
            <v>3556857</v>
          </cell>
          <cell r="L207">
            <v>3556857</v>
          </cell>
          <cell r="M207"/>
          <cell r="N207">
            <v>0</v>
          </cell>
          <cell r="O207">
            <v>0</v>
          </cell>
          <cell r="P207"/>
          <cell r="Q207">
            <v>-371844</v>
          </cell>
          <cell r="R207">
            <v>-371844</v>
          </cell>
          <cell r="S207">
            <v>0</v>
          </cell>
          <cell r="T207">
            <v>0</v>
          </cell>
          <cell r="U207">
            <v>-371844</v>
          </cell>
          <cell r="V207">
            <v>371844</v>
          </cell>
          <cell r="W207"/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</row>
        <row r="208">
          <cell r="C208" t="str">
            <v>Central KY Special Education Cooperative</v>
          </cell>
          <cell r="D208">
            <v>0</v>
          </cell>
          <cell r="E208">
            <v>1.4639000000000001E-4</v>
          </cell>
          <cell r="F208">
            <v>1.4639000000000001E-4</v>
          </cell>
          <cell r="G208">
            <v>0</v>
          </cell>
          <cell r="H208">
            <v>1.6503000000000001E-4</v>
          </cell>
          <cell r="I208">
            <v>1.6503000000000001E-4</v>
          </cell>
          <cell r="J208">
            <v>0</v>
          </cell>
          <cell r="K208">
            <v>1997347</v>
          </cell>
          <cell r="L208">
            <v>1997347</v>
          </cell>
          <cell r="M208"/>
          <cell r="N208">
            <v>0</v>
          </cell>
          <cell r="O208">
            <v>0</v>
          </cell>
          <cell r="P208"/>
          <cell r="Q208">
            <v>-208808</v>
          </cell>
          <cell r="R208">
            <v>-208808</v>
          </cell>
          <cell r="S208">
            <v>0</v>
          </cell>
          <cell r="T208">
            <v>0</v>
          </cell>
          <cell r="U208">
            <v>-208808</v>
          </cell>
          <cell r="V208">
            <v>208808</v>
          </cell>
          <cell r="W208"/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</row>
        <row r="209">
          <cell r="C209" t="str">
            <v>KY Valley Educational Cooperative</v>
          </cell>
          <cell r="D209">
            <v>0</v>
          </cell>
          <cell r="E209">
            <v>8.6899999999999998E-5</v>
          </cell>
          <cell r="F209">
            <v>8.6899999999999998E-5</v>
          </cell>
          <cell r="G209">
            <v>0</v>
          </cell>
          <cell r="H209">
            <v>2.5615000000000002E-4</v>
          </cell>
          <cell r="I209">
            <v>2.5615000000000002E-4</v>
          </cell>
          <cell r="J209">
            <v>0</v>
          </cell>
          <cell r="K209">
            <v>1185665</v>
          </cell>
          <cell r="L209">
            <v>1185665</v>
          </cell>
          <cell r="M209"/>
          <cell r="N209">
            <v>0</v>
          </cell>
          <cell r="O209">
            <v>0</v>
          </cell>
          <cell r="P209"/>
          <cell r="Q209">
            <v>-123953</v>
          </cell>
          <cell r="R209">
            <v>-123953</v>
          </cell>
          <cell r="S209">
            <v>0</v>
          </cell>
          <cell r="T209">
            <v>0</v>
          </cell>
          <cell r="U209">
            <v>-123953</v>
          </cell>
          <cell r="V209">
            <v>123953</v>
          </cell>
          <cell r="W209"/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</row>
        <row r="210">
          <cell r="C210" t="str">
            <v>KY Educational Development Corporation</v>
          </cell>
          <cell r="D210">
            <v>0</v>
          </cell>
          <cell r="E210">
            <v>5.3994999999999998E-4</v>
          </cell>
          <cell r="F210">
            <v>5.3994999999999998E-4</v>
          </cell>
          <cell r="G210">
            <v>0</v>
          </cell>
          <cell r="H210">
            <v>5.1081E-4</v>
          </cell>
          <cell r="I210">
            <v>5.1081E-4</v>
          </cell>
          <cell r="J210">
            <v>0</v>
          </cell>
          <cell r="K210">
            <v>7367084</v>
          </cell>
          <cell r="L210">
            <v>7367084</v>
          </cell>
          <cell r="M210"/>
          <cell r="N210">
            <v>0</v>
          </cell>
          <cell r="O210">
            <v>0</v>
          </cell>
          <cell r="P210"/>
          <cell r="Q210">
            <v>-770176</v>
          </cell>
          <cell r="R210">
            <v>-770176</v>
          </cell>
          <cell r="S210">
            <v>0</v>
          </cell>
          <cell r="T210">
            <v>0</v>
          </cell>
          <cell r="U210">
            <v>-770176</v>
          </cell>
          <cell r="V210">
            <v>770176</v>
          </cell>
          <cell r="W210"/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</row>
        <row r="211">
          <cell r="C211" t="str">
            <v>Northern KY Cooperative for Educational Services</v>
          </cell>
          <cell r="D211">
            <v>0</v>
          </cell>
          <cell r="E211">
            <v>4.5655000000000001E-4</v>
          </cell>
          <cell r="F211">
            <v>4.5655000000000001E-4</v>
          </cell>
          <cell r="G211">
            <v>0</v>
          </cell>
          <cell r="H211">
            <v>4.8996E-4</v>
          </cell>
          <cell r="I211">
            <v>4.8996E-4</v>
          </cell>
          <cell r="J211">
            <v>0</v>
          </cell>
          <cell r="K211">
            <v>6229173</v>
          </cell>
          <cell r="L211">
            <v>6229173</v>
          </cell>
          <cell r="M211"/>
          <cell r="N211">
            <v>0</v>
          </cell>
          <cell r="O211">
            <v>0</v>
          </cell>
          <cell r="P211"/>
          <cell r="Q211">
            <v>-651215</v>
          </cell>
          <cell r="R211">
            <v>-651215</v>
          </cell>
          <cell r="S211">
            <v>0</v>
          </cell>
          <cell r="T211">
            <v>0</v>
          </cell>
          <cell r="U211">
            <v>-651215</v>
          </cell>
          <cell r="V211">
            <v>651215</v>
          </cell>
          <cell r="W211"/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</row>
        <row r="212">
          <cell r="C212" t="str">
            <v>Education Professional Standards Board</v>
          </cell>
          <cell r="D212">
            <v>7.0170000000000001E-5</v>
          </cell>
          <cell r="E212">
            <v>1.0425999999999999E-4</v>
          </cell>
          <cell r="F212">
            <v>1.7443E-4</v>
          </cell>
          <cell r="G212">
            <v>1.3857999999999999E-4</v>
          </cell>
          <cell r="H212">
            <v>1.8175999999999999E-4</v>
          </cell>
          <cell r="I212">
            <v>3.2034000000000001E-4</v>
          </cell>
          <cell r="J212">
            <v>957400</v>
          </cell>
          <cell r="K212">
            <v>1422525</v>
          </cell>
          <cell r="L212">
            <v>2379925</v>
          </cell>
          <cell r="M212"/>
          <cell r="N212">
            <v>1222491</v>
          </cell>
          <cell r="O212">
            <v>734360</v>
          </cell>
          <cell r="P212"/>
          <cell r="Q212">
            <v>-248804</v>
          </cell>
          <cell r="R212">
            <v>-148715</v>
          </cell>
          <cell r="S212">
            <v>-100089</v>
          </cell>
          <cell r="T212">
            <v>-1155024</v>
          </cell>
          <cell r="U212">
            <v>-248804</v>
          </cell>
          <cell r="V212">
            <v>-906220</v>
          </cell>
          <cell r="W212"/>
          <cell r="X212">
            <v>9139</v>
          </cell>
          <cell r="Y212">
            <v>78223</v>
          </cell>
          <cell r="Z212">
            <v>0</v>
          </cell>
          <cell r="AA212">
            <v>100763</v>
          </cell>
          <cell r="AB212">
            <v>188125</v>
          </cell>
          <cell r="AC212">
            <v>7586</v>
          </cell>
          <cell r="AD212">
            <v>567173</v>
          </cell>
          <cell r="AE212">
            <v>14896</v>
          </cell>
          <cell r="AF212">
            <v>2381945</v>
          </cell>
          <cell r="AG212">
            <v>2971600</v>
          </cell>
          <cell r="AH212">
            <v>-1348500</v>
          </cell>
          <cell r="AI212">
            <v>-883559</v>
          </cell>
          <cell r="AJ212">
            <v>-446072</v>
          </cell>
          <cell r="AK212">
            <v>-105344</v>
          </cell>
          <cell r="AL212">
            <v>0</v>
          </cell>
          <cell r="AM212">
            <v>0</v>
          </cell>
          <cell r="AN212">
            <v>1814587</v>
          </cell>
          <cell r="AO212">
            <v>565800</v>
          </cell>
          <cell r="AP212">
            <v>3719163</v>
          </cell>
          <cell r="AQ212">
            <v>72052</v>
          </cell>
          <cell r="AR212">
            <v>957399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A2CC-4245-4C98-B854-E57B76D78F85}">
  <dimension ref="A1:K37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5234375" defaultRowHeight="12.9" x14ac:dyDescent="0.35"/>
  <cols>
    <col min="1" max="1" width="6.69140625" style="3" customWidth="1"/>
    <col min="2" max="2" width="49.53515625" style="3" customWidth="1"/>
    <col min="3" max="3" width="12.69140625" style="3" customWidth="1"/>
    <col min="4" max="4" width="15.3046875" style="3" customWidth="1"/>
    <col min="5" max="5" width="14.921875" style="3" bestFit="1" customWidth="1"/>
    <col min="6" max="6" width="12.4609375" style="3" bestFit="1" customWidth="1"/>
    <col min="7" max="7" width="13.3046875" style="3" bestFit="1" customWidth="1"/>
    <col min="8" max="8" width="14.23046875" style="3" customWidth="1"/>
    <col min="9" max="9" width="5.69140625" style="3" customWidth="1"/>
    <col min="10" max="16384" width="9.15234375" style="3"/>
  </cols>
  <sheetData>
    <row r="1" spans="1:9" ht="17.600000000000001" x14ac:dyDescent="0.4">
      <c r="A1" s="1" t="s">
        <v>91</v>
      </c>
      <c r="C1" s="2"/>
      <c r="D1" s="2"/>
      <c r="E1" s="2"/>
      <c r="F1" s="2"/>
      <c r="G1" s="2"/>
      <c r="H1" s="2"/>
      <c r="I1" s="2"/>
    </row>
    <row r="2" spans="1:9" ht="14.15" x14ac:dyDescent="0.35">
      <c r="A2" s="2"/>
      <c r="C2" s="2"/>
      <c r="D2" s="2"/>
      <c r="E2" s="2"/>
      <c r="F2" s="2"/>
      <c r="G2" s="2"/>
      <c r="H2" s="2"/>
      <c r="I2" s="2"/>
    </row>
    <row r="3" spans="1:9" ht="15.45" thickBot="1" x14ac:dyDescent="0.65">
      <c r="A3" s="15"/>
      <c r="B3" s="16"/>
      <c r="C3" s="17"/>
      <c r="D3" s="17"/>
      <c r="E3" s="17"/>
      <c r="F3" s="17"/>
      <c r="G3" s="17"/>
      <c r="H3" s="17"/>
      <c r="I3" s="15"/>
    </row>
    <row r="4" spans="1:9" s="34" customFormat="1" ht="16.75" x14ac:dyDescent="0.65">
      <c r="A4" s="49"/>
      <c r="B4" s="50"/>
      <c r="C4" s="51" t="s">
        <v>3</v>
      </c>
      <c r="D4" s="52"/>
      <c r="E4" s="52"/>
      <c r="F4" s="51" t="s">
        <v>5</v>
      </c>
      <c r="G4" s="51"/>
      <c r="H4" s="53"/>
    </row>
    <row r="5" spans="1:9" s="34" customFormat="1" ht="14.15" x14ac:dyDescent="0.35">
      <c r="A5" s="54" t="s">
        <v>2</v>
      </c>
      <c r="B5" s="55" t="s">
        <v>0</v>
      </c>
      <c r="C5" s="56" t="s">
        <v>0</v>
      </c>
      <c r="D5" s="56" t="s">
        <v>1</v>
      </c>
      <c r="E5" s="56" t="s">
        <v>4</v>
      </c>
      <c r="F5" s="56" t="s">
        <v>0</v>
      </c>
      <c r="G5" s="56" t="s">
        <v>1</v>
      </c>
      <c r="H5" s="57" t="s">
        <v>4</v>
      </c>
    </row>
    <row r="6" spans="1:9" s="34" customFormat="1" ht="14.15" x14ac:dyDescent="0.35">
      <c r="A6" s="30"/>
      <c r="B6" s="11" t="s">
        <v>6</v>
      </c>
      <c r="C6" s="31"/>
      <c r="D6" s="31"/>
      <c r="E6" s="31"/>
      <c r="F6" s="32"/>
      <c r="G6" s="32"/>
      <c r="H6" s="33"/>
    </row>
    <row r="7" spans="1:9" s="34" customFormat="1" ht="14.15" x14ac:dyDescent="0.35">
      <c r="A7" s="35">
        <v>263</v>
      </c>
      <c r="B7" s="36" t="str">
        <f>'[1]Employer Allocations'!A7</f>
        <v>Eastern Kentucky University</v>
      </c>
      <c r="C7" s="37">
        <v>7076144</v>
      </c>
      <c r="D7" s="37">
        <v>7667694</v>
      </c>
      <c r="E7" s="37">
        <v>14743838</v>
      </c>
      <c r="F7" s="38">
        <v>0.132822</v>
      </c>
      <c r="G7" s="38">
        <v>0.143925</v>
      </c>
      <c r="H7" s="39">
        <v>0.27674699999999997</v>
      </c>
    </row>
    <row r="8" spans="1:9" s="34" customFormat="1" ht="14.15" x14ac:dyDescent="0.35">
      <c r="A8" s="35">
        <v>266</v>
      </c>
      <c r="B8" s="36" t="str">
        <f>'[1]Employer Allocations'!A8</f>
        <v>Kentucky State University</v>
      </c>
      <c r="C8" s="40">
        <v>1813761</v>
      </c>
      <c r="D8" s="40">
        <v>1965387</v>
      </c>
      <c r="E8" s="40">
        <v>3779148</v>
      </c>
      <c r="F8" s="38">
        <v>3.4044999999999999E-2</v>
      </c>
      <c r="G8" s="38">
        <v>3.6891E-2</v>
      </c>
      <c r="H8" s="39">
        <v>7.0935999999999999E-2</v>
      </c>
    </row>
    <row r="9" spans="1:9" s="34" customFormat="1" ht="14.15" x14ac:dyDescent="0.35">
      <c r="A9" s="35">
        <v>269</v>
      </c>
      <c r="B9" s="36" t="str">
        <f>'[1]Employer Allocations'!A9</f>
        <v>Morehead State University</v>
      </c>
      <c r="C9" s="40">
        <v>3934245</v>
      </c>
      <c r="D9" s="40">
        <v>4263139</v>
      </c>
      <c r="E9" s="40">
        <v>8197384</v>
      </c>
      <c r="F9" s="38">
        <v>7.3846999999999996E-2</v>
      </c>
      <c r="G9" s="38">
        <v>8.0020999999999995E-2</v>
      </c>
      <c r="H9" s="39">
        <v>0.153868</v>
      </c>
    </row>
    <row r="10" spans="1:9" s="34" customFormat="1" ht="14.15" x14ac:dyDescent="0.35">
      <c r="A10" s="35">
        <v>270</v>
      </c>
      <c r="B10" s="36" t="str">
        <f>'[1]Employer Allocations'!A10</f>
        <v>Murray State University</v>
      </c>
      <c r="C10" s="40">
        <v>3996612</v>
      </c>
      <c r="D10" s="40">
        <v>4330720</v>
      </c>
      <c r="E10" s="40">
        <v>8327332</v>
      </c>
      <c r="F10" s="38">
        <v>7.5018000000000001E-2</v>
      </c>
      <c r="G10" s="38">
        <v>8.1289E-2</v>
      </c>
      <c r="H10" s="39">
        <v>0.156307</v>
      </c>
    </row>
    <row r="11" spans="1:9" s="34" customFormat="1" ht="14.15" x14ac:dyDescent="0.35">
      <c r="A11" s="35">
        <v>273</v>
      </c>
      <c r="B11" s="36" t="str">
        <f>'[1]Employer Allocations'!A11</f>
        <v>Western Kentucky University</v>
      </c>
      <c r="C11" s="40">
        <v>6540082</v>
      </c>
      <c r="D11" s="40">
        <v>7086818</v>
      </c>
      <c r="E11" s="40">
        <v>13626900</v>
      </c>
      <c r="F11" s="38">
        <v>0.12275899999999999</v>
      </c>
      <c r="G11" s="38">
        <v>0.133022</v>
      </c>
      <c r="H11" s="39">
        <v>0.25578099999999998</v>
      </c>
    </row>
    <row r="12" spans="1:9" s="34" customFormat="1" ht="15.45" x14ac:dyDescent="0.5">
      <c r="A12" s="35">
        <v>500</v>
      </c>
      <c r="B12" s="36" t="str">
        <f>'[1]Employer Allocations'!A12</f>
        <v>KCTCS Central Office - University</v>
      </c>
      <c r="C12" s="41">
        <v>2208185</v>
      </c>
      <c r="D12" s="41">
        <v>2392784</v>
      </c>
      <c r="E12" s="41">
        <v>4600969</v>
      </c>
      <c r="F12" s="42">
        <v>4.1447999999999999E-2</v>
      </c>
      <c r="G12" s="42">
        <v>4.4913000000000002E-2</v>
      </c>
      <c r="H12" s="43">
        <v>8.6360999999999993E-2</v>
      </c>
    </row>
    <row r="13" spans="1:9" s="34" customFormat="1" ht="15.45" x14ac:dyDescent="0.5">
      <c r="A13" s="44"/>
      <c r="B13" s="45"/>
      <c r="C13" s="41"/>
      <c r="D13" s="41"/>
      <c r="E13" s="41"/>
      <c r="F13" s="42"/>
      <c r="G13" s="42"/>
      <c r="H13" s="43"/>
    </row>
    <row r="14" spans="1:9" s="34" customFormat="1" ht="14.15" x14ac:dyDescent="0.35">
      <c r="A14" s="44"/>
      <c r="B14" s="46" t="s">
        <v>7</v>
      </c>
      <c r="C14" s="47">
        <f>SUM(C7:C12)</f>
        <v>25569029</v>
      </c>
      <c r="D14" s="47">
        <f>SUM(D7:D12)</f>
        <v>27706542</v>
      </c>
      <c r="E14" s="37">
        <f>C14+D14</f>
        <v>53275571</v>
      </c>
      <c r="F14" s="38">
        <f>SUM(F7:F12)</f>
        <v>0.479939</v>
      </c>
      <c r="G14" s="48">
        <f>SUM(G7:G12)</f>
        <v>0.520061</v>
      </c>
      <c r="H14" s="39">
        <f>SUM(H7:H12)</f>
        <v>0.99999999999999989</v>
      </c>
    </row>
    <row r="15" spans="1:9" ht="13.3" thickBot="1" x14ac:dyDescent="0.4">
      <c r="A15" s="18"/>
      <c r="B15" s="19"/>
      <c r="C15" s="20"/>
      <c r="D15" s="21"/>
      <c r="E15" s="22"/>
      <c r="F15" s="23"/>
      <c r="G15" s="24"/>
      <c r="H15" s="25"/>
      <c r="I15" s="17"/>
    </row>
    <row r="16" spans="1:9" x14ac:dyDescent="0.35">
      <c r="A16" s="15"/>
      <c r="B16" s="26"/>
      <c r="C16" s="27"/>
      <c r="D16" s="28"/>
      <c r="E16" s="29"/>
      <c r="F16" s="29"/>
      <c r="G16" s="26"/>
      <c r="H16" s="26"/>
      <c r="I16" s="17"/>
    </row>
    <row r="17" spans="1:9" s="34" customFormat="1" ht="14.6" thickBot="1" x14ac:dyDescent="0.4">
      <c r="A17" s="58"/>
      <c r="B17" s="59"/>
      <c r="C17" s="60"/>
      <c r="D17" s="61"/>
      <c r="E17" s="61"/>
      <c r="F17" s="62"/>
      <c r="G17" s="62"/>
      <c r="H17" s="62"/>
    </row>
    <row r="18" spans="1:9" s="34" customFormat="1" ht="16.75" hidden="1" x14ac:dyDescent="0.65">
      <c r="A18" s="49"/>
      <c r="B18" s="50"/>
      <c r="C18" s="51" t="s">
        <v>3</v>
      </c>
      <c r="D18" s="52"/>
      <c r="E18" s="52"/>
      <c r="F18" s="51" t="s">
        <v>5</v>
      </c>
      <c r="G18" s="51"/>
      <c r="H18" s="53"/>
    </row>
    <row r="19" spans="1:9" s="34" customFormat="1" ht="14.15" hidden="1" x14ac:dyDescent="0.35">
      <c r="A19" s="54" t="s">
        <v>2</v>
      </c>
      <c r="B19" s="55" t="s">
        <v>8</v>
      </c>
      <c r="C19" s="56" t="s">
        <v>0</v>
      </c>
      <c r="D19" s="56" t="s">
        <v>1</v>
      </c>
      <c r="E19" s="56" t="s">
        <v>4</v>
      </c>
      <c r="F19" s="56" t="s">
        <v>0</v>
      </c>
      <c r="G19" s="56" t="s">
        <v>1</v>
      </c>
      <c r="H19" s="57" t="s">
        <v>4</v>
      </c>
    </row>
    <row r="20" spans="1:9" s="34" customFormat="1" ht="14.15" x14ac:dyDescent="0.35">
      <c r="A20" s="30"/>
      <c r="B20" s="12" t="s">
        <v>92</v>
      </c>
      <c r="C20" s="31"/>
      <c r="D20" s="31"/>
      <c r="E20" s="31"/>
      <c r="F20" s="32"/>
      <c r="G20" s="32"/>
      <c r="H20" s="33"/>
    </row>
    <row r="21" spans="1:9" s="34" customFormat="1" ht="14.15" x14ac:dyDescent="0.35">
      <c r="A21" s="35">
        <v>400</v>
      </c>
      <c r="B21" s="36" t="str">
        <f>'[1]Employer Allocations'!A19</f>
        <v>KCTCS Central Office</v>
      </c>
      <c r="C21" s="37">
        <v>1742106</v>
      </c>
      <c r="D21" s="37">
        <v>2588344</v>
      </c>
      <c r="E21" s="47">
        <v>4330450</v>
      </c>
      <c r="F21" s="38">
        <v>1.6969999999999999E-3</v>
      </c>
      <c r="G21" s="38">
        <v>2.5209999999999998E-3</v>
      </c>
      <c r="H21" s="39">
        <v>4.2179999999999995E-3</v>
      </c>
    </row>
    <row r="22" spans="1:9" s="34" customFormat="1" ht="14.15" x14ac:dyDescent="0.35">
      <c r="A22" s="35">
        <v>801</v>
      </c>
      <c r="B22" s="36" t="str">
        <f>'[1]Employer Allocations'!A20</f>
        <v>KY High School Athletic Association</v>
      </c>
      <c r="C22" s="40">
        <v>96522</v>
      </c>
      <c r="D22" s="40">
        <v>143408</v>
      </c>
      <c r="E22" s="40">
        <v>239930</v>
      </c>
      <c r="F22" s="38">
        <v>9.3999999999999994E-5</v>
      </c>
      <c r="G22" s="38">
        <v>1.3999999999999999E-4</v>
      </c>
      <c r="H22" s="39">
        <v>2.34E-4</v>
      </c>
    </row>
    <row r="23" spans="1:9" s="34" customFormat="1" ht="14.15" x14ac:dyDescent="0.35">
      <c r="A23" s="35">
        <v>805</v>
      </c>
      <c r="B23" s="36" t="str">
        <f>'[1]Employer Allocations'!A21</f>
        <v>KY School Boards Association</v>
      </c>
      <c r="C23" s="40">
        <v>181772</v>
      </c>
      <c r="D23" s="40">
        <v>270069</v>
      </c>
      <c r="E23" s="40">
        <v>451841</v>
      </c>
      <c r="F23" s="38">
        <v>1.7699999999999999E-4</v>
      </c>
      <c r="G23" s="38">
        <v>2.63E-4</v>
      </c>
      <c r="H23" s="39">
        <v>4.3999999999999996E-4</v>
      </c>
    </row>
    <row r="24" spans="1:9" s="34" customFormat="1" ht="14.15" x14ac:dyDescent="0.35">
      <c r="A24" s="35">
        <v>806</v>
      </c>
      <c r="B24" s="36" t="str">
        <f>'[1]Employer Allocations'!A22</f>
        <v>KY Education Association</v>
      </c>
      <c r="C24" s="40">
        <v>23836</v>
      </c>
      <c r="D24" s="40">
        <v>35414</v>
      </c>
      <c r="E24" s="40">
        <v>59250</v>
      </c>
      <c r="F24" s="38">
        <v>2.3E-5</v>
      </c>
      <c r="G24" s="38">
        <v>3.4E-5</v>
      </c>
      <c r="H24" s="39">
        <v>5.7000000000000003E-5</v>
      </c>
    </row>
    <row r="25" spans="1:9" s="34" customFormat="1" ht="14.15" x14ac:dyDescent="0.35">
      <c r="A25" s="35">
        <v>807</v>
      </c>
      <c r="B25" s="36" t="str">
        <f>'[1]Employer Allocations'!A23</f>
        <v>KY Academic Association</v>
      </c>
      <c r="C25" s="40">
        <v>15602</v>
      </c>
      <c r="D25" s="40">
        <v>23181</v>
      </c>
      <c r="E25" s="40">
        <v>38783</v>
      </c>
      <c r="F25" s="38">
        <v>1.5E-5</v>
      </c>
      <c r="G25" s="38">
        <v>2.3E-5</v>
      </c>
      <c r="H25" s="39">
        <v>3.8000000000000002E-5</v>
      </c>
    </row>
    <row r="26" spans="1:9" s="34" customFormat="1" ht="15.45" x14ac:dyDescent="0.5">
      <c r="A26" s="35">
        <v>809</v>
      </c>
      <c r="B26" s="36" t="str">
        <f>'[1]Employer Allocations'!A24</f>
        <v>Jefferson County Teachers' Association</v>
      </c>
      <c r="C26" s="41">
        <v>7110</v>
      </c>
      <c r="D26" s="41">
        <v>10564</v>
      </c>
      <c r="E26" s="41">
        <v>17674</v>
      </c>
      <c r="F26" s="42">
        <v>6.9999999999999999E-6</v>
      </c>
      <c r="G26" s="42">
        <v>1.0000000000000001E-5</v>
      </c>
      <c r="H26" s="43">
        <v>1.7E-5</v>
      </c>
    </row>
    <row r="27" spans="1:9" s="34" customFormat="1" ht="15.45" x14ac:dyDescent="0.5">
      <c r="A27" s="35"/>
      <c r="B27" s="45"/>
      <c r="C27" s="41"/>
      <c r="D27" s="41"/>
      <c r="E27" s="41"/>
      <c r="F27" s="63"/>
      <c r="G27" s="63"/>
      <c r="H27" s="43"/>
    </row>
    <row r="28" spans="1:9" s="34" customFormat="1" ht="14.15" x14ac:dyDescent="0.35">
      <c r="A28" s="44"/>
      <c r="B28" s="14" t="s">
        <v>93</v>
      </c>
      <c r="C28" s="47">
        <f t="shared" ref="C28:H28" si="0">SUM(C21:C26)</f>
        <v>2066948</v>
      </c>
      <c r="D28" s="47">
        <f t="shared" si="0"/>
        <v>3070980</v>
      </c>
      <c r="E28" s="37">
        <f t="shared" si="0"/>
        <v>5137928</v>
      </c>
      <c r="F28" s="38">
        <f t="shared" si="0"/>
        <v>2.0129999999999996E-3</v>
      </c>
      <c r="G28" s="38">
        <f t="shared" si="0"/>
        <v>2.9909999999999997E-3</v>
      </c>
      <c r="H28" s="64">
        <f t="shared" si="0"/>
        <v>5.0039999999999989E-3</v>
      </c>
    </row>
    <row r="29" spans="1:9" s="34" customFormat="1" ht="14.6" thickBot="1" x14ac:dyDescent="0.4">
      <c r="A29" s="65"/>
      <c r="B29" s="6"/>
      <c r="C29" s="66"/>
      <c r="D29" s="6"/>
      <c r="E29" s="6"/>
      <c r="F29" s="67"/>
      <c r="G29" s="67"/>
      <c r="H29" s="68"/>
      <c r="I29" s="2"/>
    </row>
    <row r="30" spans="1:9" s="34" customFormat="1" ht="14.15" x14ac:dyDescent="0.35">
      <c r="B30" s="2"/>
      <c r="C30" s="8"/>
      <c r="D30" s="2"/>
      <c r="E30" s="2"/>
      <c r="F30" s="2"/>
      <c r="G30" s="2"/>
      <c r="H30" s="9"/>
      <c r="I30" s="2"/>
    </row>
    <row r="31" spans="1:9" s="34" customFormat="1" ht="14.6" thickBot="1" x14ac:dyDescent="0.4">
      <c r="B31" s="2"/>
      <c r="C31" s="8"/>
      <c r="D31" s="2"/>
      <c r="E31" s="2"/>
      <c r="F31" s="2"/>
      <c r="G31" s="2"/>
      <c r="H31" s="9"/>
      <c r="I31" s="2"/>
    </row>
    <row r="32" spans="1:9" s="34" customFormat="1" ht="16.75" hidden="1" x14ac:dyDescent="0.65">
      <c r="A32" s="49"/>
      <c r="B32" s="50"/>
      <c r="C32" s="51" t="s">
        <v>3</v>
      </c>
      <c r="D32" s="52"/>
      <c r="E32" s="52"/>
      <c r="F32" s="51" t="s">
        <v>5</v>
      </c>
      <c r="G32" s="51"/>
      <c r="H32" s="53"/>
      <c r="I32" s="2"/>
    </row>
    <row r="33" spans="1:11" s="34" customFormat="1" ht="16.75" hidden="1" x14ac:dyDescent="0.65">
      <c r="A33" s="54" t="s">
        <v>2</v>
      </c>
      <c r="B33" s="55" t="s">
        <v>9</v>
      </c>
      <c r="C33" s="56" t="s">
        <v>0</v>
      </c>
      <c r="D33" s="56" t="s">
        <v>1</v>
      </c>
      <c r="E33" s="56" t="s">
        <v>4</v>
      </c>
      <c r="F33" s="56" t="s">
        <v>0</v>
      </c>
      <c r="G33" s="56" t="s">
        <v>1</v>
      </c>
      <c r="H33" s="57" t="s">
        <v>4</v>
      </c>
      <c r="I33" s="2"/>
      <c r="K33" s="69"/>
    </row>
    <row r="34" spans="1:11" s="34" customFormat="1" ht="16.75" x14ac:dyDescent="0.65">
      <c r="A34" s="70"/>
      <c r="B34" s="13" t="s">
        <v>9</v>
      </c>
      <c r="C34" s="71"/>
      <c r="D34" s="71"/>
      <c r="E34" s="71"/>
      <c r="F34" s="72"/>
      <c r="G34" s="72"/>
      <c r="H34" s="73"/>
      <c r="I34" s="2"/>
      <c r="K34" s="69"/>
    </row>
    <row r="35" spans="1:11" s="34" customFormat="1" ht="14.15" x14ac:dyDescent="0.35">
      <c r="A35" s="35">
        <v>301</v>
      </c>
      <c r="B35" s="36" t="str">
        <f>'[1]Employer Allocations'!A29</f>
        <v>Technical Education District - Madisonville</v>
      </c>
      <c r="C35" s="37">
        <v>831799</v>
      </c>
      <c r="D35" s="37">
        <v>1235850</v>
      </c>
      <c r="E35" s="47">
        <v>2067649</v>
      </c>
      <c r="F35" s="38">
        <v>8.0999999999999996E-4</v>
      </c>
      <c r="G35" s="38">
        <v>1.204E-3</v>
      </c>
      <c r="H35" s="39">
        <v>2.0140000000000002E-3</v>
      </c>
    </row>
    <row r="36" spans="1:11" s="34" customFormat="1" ht="14.15" x14ac:dyDescent="0.35">
      <c r="A36" s="35">
        <v>302</v>
      </c>
      <c r="B36" s="36" t="str">
        <f>'[1]Employer Allocations'!A30</f>
        <v>Technical Education District - Bowling Green</v>
      </c>
      <c r="C36" s="40">
        <v>814763</v>
      </c>
      <c r="D36" s="40">
        <v>1210539</v>
      </c>
      <c r="E36" s="40">
        <v>2025302</v>
      </c>
      <c r="F36" s="38">
        <v>7.94E-4</v>
      </c>
      <c r="G36" s="38">
        <v>1.1789999999999999E-3</v>
      </c>
      <c r="H36" s="39">
        <v>1.9729999999999999E-3</v>
      </c>
    </row>
    <row r="37" spans="1:11" s="34" customFormat="1" ht="14.15" x14ac:dyDescent="0.35">
      <c r="A37" s="35">
        <v>303</v>
      </c>
      <c r="B37" s="36" t="str">
        <f>'[1]Employer Allocations'!A31</f>
        <v>Technical Education District - Elizabethtown</v>
      </c>
      <c r="C37" s="40">
        <v>0</v>
      </c>
      <c r="D37" s="40">
        <v>0</v>
      </c>
      <c r="E37" s="40">
        <v>0</v>
      </c>
      <c r="F37" s="38">
        <v>0</v>
      </c>
      <c r="G37" s="38">
        <v>0</v>
      </c>
      <c r="H37" s="39">
        <v>0</v>
      </c>
    </row>
    <row r="38" spans="1:11" s="34" customFormat="1" ht="14.15" x14ac:dyDescent="0.35">
      <c r="A38" s="35">
        <v>304</v>
      </c>
      <c r="B38" s="36" t="str">
        <f>'[1]Employer Allocations'!A32</f>
        <v>Technical Education District - Frankfort</v>
      </c>
      <c r="C38" s="40">
        <v>618259</v>
      </c>
      <c r="D38" s="40">
        <v>918582</v>
      </c>
      <c r="E38" s="40">
        <v>1536841</v>
      </c>
      <c r="F38" s="38">
        <v>6.02E-4</v>
      </c>
      <c r="G38" s="38">
        <v>8.9499999999999996E-4</v>
      </c>
      <c r="H38" s="39">
        <v>1.4970000000000001E-3</v>
      </c>
    </row>
    <row r="39" spans="1:11" s="34" customFormat="1" ht="14.15" x14ac:dyDescent="0.35">
      <c r="A39" s="35">
        <v>305</v>
      </c>
      <c r="B39" s="36" t="str">
        <f>'[1]Employer Allocations'!A33</f>
        <v>Technical Education District - Hazard</v>
      </c>
      <c r="C39" s="40">
        <v>784664</v>
      </c>
      <c r="D39" s="40">
        <v>1165819</v>
      </c>
      <c r="E39" s="40">
        <v>1950483</v>
      </c>
      <c r="F39" s="38">
        <v>7.6400000000000003E-4</v>
      </c>
      <c r="G39" s="38">
        <v>1.1349999999999999E-3</v>
      </c>
      <c r="H39" s="39">
        <v>1.8990000000000001E-3</v>
      </c>
    </row>
    <row r="40" spans="1:11" s="34" customFormat="1" ht="14.15" x14ac:dyDescent="0.35">
      <c r="A40" s="35">
        <v>308</v>
      </c>
      <c r="B40" s="36" t="str">
        <f>'[1]Employer Allocations'!A34</f>
        <v>Adult Council on Post Secondary Education</v>
      </c>
      <c r="C40" s="40">
        <v>42156</v>
      </c>
      <c r="D40" s="40">
        <v>62634</v>
      </c>
      <c r="E40" s="40">
        <v>104790</v>
      </c>
      <c r="F40" s="38">
        <v>4.1E-5</v>
      </c>
      <c r="G40" s="38">
        <v>6.0999999999999999E-5</v>
      </c>
      <c r="H40" s="39">
        <v>1.02E-4</v>
      </c>
    </row>
    <row r="41" spans="1:11" s="34" customFormat="1" ht="14.15" x14ac:dyDescent="0.35">
      <c r="A41" s="35">
        <v>316</v>
      </c>
      <c r="B41" s="36" t="str">
        <f>'[1]Employer Allocations'!A35</f>
        <v>Office of Career and Technical Education</v>
      </c>
      <c r="C41" s="40">
        <v>228892</v>
      </c>
      <c r="D41" s="40">
        <v>340078</v>
      </c>
      <c r="E41" s="40">
        <v>568970</v>
      </c>
      <c r="F41" s="38">
        <v>2.23E-4</v>
      </c>
      <c r="G41" s="38">
        <v>3.3100000000000002E-4</v>
      </c>
      <c r="H41" s="39">
        <v>5.5400000000000002E-4</v>
      </c>
    </row>
    <row r="42" spans="1:11" s="34" customFormat="1" ht="14.15" x14ac:dyDescent="0.35">
      <c r="A42" s="35">
        <v>317</v>
      </c>
      <c r="B42" s="36" t="str">
        <f>'[1]Employer Allocations'!A36</f>
        <v>Office of Secretary of Workforce Investment</v>
      </c>
      <c r="C42" s="40">
        <v>9962</v>
      </c>
      <c r="D42" s="40">
        <v>14801</v>
      </c>
      <c r="E42" s="40">
        <v>24763</v>
      </c>
      <c r="F42" s="38">
        <v>1.0000000000000001E-5</v>
      </c>
      <c r="G42" s="38">
        <v>1.4E-5</v>
      </c>
      <c r="H42" s="39">
        <v>2.4000000000000001E-5</v>
      </c>
    </row>
    <row r="43" spans="1:11" s="34" customFormat="1" ht="14.15" x14ac:dyDescent="0.35">
      <c r="A43" s="35">
        <v>318</v>
      </c>
      <c r="B43" s="36" t="str">
        <f>'[1]Employer Allocations'!A37</f>
        <v>Department for Vocational Rehabilitation</v>
      </c>
      <c r="C43" s="40">
        <v>1177176</v>
      </c>
      <c r="D43" s="40">
        <v>1748996</v>
      </c>
      <c r="E43" s="40">
        <v>2926172</v>
      </c>
      <c r="F43" s="38">
        <v>1.1460000000000001E-3</v>
      </c>
      <c r="G43" s="38">
        <v>1.7030000000000001E-3</v>
      </c>
      <c r="H43" s="39">
        <v>2.849E-3</v>
      </c>
    </row>
    <row r="44" spans="1:11" s="34" customFormat="1" ht="14.15" x14ac:dyDescent="0.35">
      <c r="A44" s="35">
        <v>320</v>
      </c>
      <c r="B44" s="36" t="str">
        <f>'[1]Employer Allocations'!A38</f>
        <v>School for the Blind</v>
      </c>
      <c r="C44" s="40">
        <v>356354</v>
      </c>
      <c r="D44" s="40">
        <v>529455</v>
      </c>
      <c r="E44" s="40">
        <v>885809</v>
      </c>
      <c r="F44" s="38">
        <v>3.4699999999999998E-4</v>
      </c>
      <c r="G44" s="38">
        <v>5.1599999999999997E-4</v>
      </c>
      <c r="H44" s="39">
        <v>8.6299999999999994E-4</v>
      </c>
      <c r="K44" s="74"/>
    </row>
    <row r="45" spans="1:11" s="34" customFormat="1" ht="16.75" x14ac:dyDescent="0.65">
      <c r="A45" s="35">
        <v>330</v>
      </c>
      <c r="B45" s="36" t="str">
        <f>'[1]Employer Allocations'!A39</f>
        <v>School for the Deaf</v>
      </c>
      <c r="C45" s="40">
        <v>250072</v>
      </c>
      <c r="D45" s="40">
        <v>371546</v>
      </c>
      <c r="E45" s="40">
        <v>621618</v>
      </c>
      <c r="F45" s="38">
        <v>2.4399999999999999E-4</v>
      </c>
      <c r="G45" s="38">
        <v>3.6200000000000002E-4</v>
      </c>
      <c r="H45" s="39">
        <v>6.0599999999999998E-4</v>
      </c>
      <c r="K45" s="69"/>
    </row>
    <row r="46" spans="1:11" s="34" customFormat="1" ht="14.15" x14ac:dyDescent="0.35">
      <c r="A46" s="35">
        <v>345</v>
      </c>
      <c r="B46" s="36" t="str">
        <f>'[1]Employer Allocations'!A40</f>
        <v>Department of Education</v>
      </c>
      <c r="C46" s="40">
        <v>1717561</v>
      </c>
      <c r="D46" s="40">
        <v>2551876</v>
      </c>
      <c r="E46" s="40">
        <v>4269437</v>
      </c>
      <c r="F46" s="38">
        <v>1.6720000000000001E-3</v>
      </c>
      <c r="G46" s="38">
        <v>2.4849999999999998E-3</v>
      </c>
      <c r="H46" s="39">
        <v>4.1570000000000001E-3</v>
      </c>
    </row>
    <row r="47" spans="1:11" s="34" customFormat="1" ht="14.15" x14ac:dyDescent="0.35">
      <c r="A47" s="35">
        <v>728</v>
      </c>
      <c r="B47" s="36" t="str">
        <f>'[1]Employer Allocations'!A41</f>
        <v>Department of Corrections</v>
      </c>
      <c r="C47" s="40">
        <v>8811</v>
      </c>
      <c r="D47" s="40">
        <v>13091</v>
      </c>
      <c r="E47" s="40">
        <v>21902</v>
      </c>
      <c r="F47" s="38">
        <v>9.0000000000000002E-6</v>
      </c>
      <c r="G47" s="38">
        <v>1.2999999999999999E-5</v>
      </c>
      <c r="H47" s="39">
        <v>2.1999999999999999E-5</v>
      </c>
    </row>
    <row r="48" spans="1:11" s="34" customFormat="1" ht="15.45" x14ac:dyDescent="0.5">
      <c r="A48" s="35">
        <v>896</v>
      </c>
      <c r="B48" s="36" t="str">
        <f>'[1]Employer Allocations'!A42</f>
        <v>Education Professional Standards Board</v>
      </c>
      <c r="C48" s="41">
        <v>72052</v>
      </c>
      <c r="D48" s="41">
        <v>107052</v>
      </c>
      <c r="E48" s="41">
        <v>179104</v>
      </c>
      <c r="F48" s="42">
        <v>6.9999999999999994E-5</v>
      </c>
      <c r="G48" s="42">
        <v>1.0399999999999999E-4</v>
      </c>
      <c r="H48" s="43">
        <v>1.74E-4</v>
      </c>
    </row>
    <row r="49" spans="1:9" s="34" customFormat="1" ht="15.45" x14ac:dyDescent="0.5">
      <c r="A49" s="35"/>
      <c r="B49" s="75"/>
      <c r="C49" s="41"/>
      <c r="D49" s="41"/>
      <c r="E49" s="41"/>
      <c r="F49" s="63"/>
      <c r="G49" s="63"/>
      <c r="H49" s="43"/>
    </row>
    <row r="50" spans="1:9" s="34" customFormat="1" ht="14.15" x14ac:dyDescent="0.35">
      <c r="A50" s="44"/>
      <c r="B50" s="14" t="s">
        <v>94</v>
      </c>
      <c r="C50" s="47">
        <f t="shared" ref="C50:H50" si="1">SUM(C35:C48)</f>
        <v>6912521</v>
      </c>
      <c r="D50" s="37">
        <f t="shared" si="1"/>
        <v>10270319</v>
      </c>
      <c r="E50" s="37">
        <f t="shared" si="1"/>
        <v>17182840</v>
      </c>
      <c r="F50" s="38">
        <f t="shared" si="1"/>
        <v>6.7320000000000001E-3</v>
      </c>
      <c r="G50" s="38">
        <f t="shared" si="1"/>
        <v>1.0002E-2</v>
      </c>
      <c r="H50" s="64">
        <f t="shared" si="1"/>
        <v>1.6734000000000002E-2</v>
      </c>
    </row>
    <row r="51" spans="1:9" s="34" customFormat="1" ht="14.6" thickBot="1" x14ac:dyDescent="0.4">
      <c r="A51" s="65"/>
      <c r="B51" s="6"/>
      <c r="C51" s="66"/>
      <c r="D51" s="6"/>
      <c r="E51" s="76"/>
      <c r="F51" s="77"/>
      <c r="G51" s="78"/>
      <c r="H51" s="79"/>
      <c r="I51" s="80"/>
    </row>
    <row r="52" spans="1:9" s="34" customFormat="1" ht="14.15" x14ac:dyDescent="0.35">
      <c r="B52" s="2"/>
      <c r="C52" s="81"/>
      <c r="D52" s="2"/>
      <c r="E52" s="10"/>
      <c r="F52" s="10"/>
      <c r="G52" s="2"/>
      <c r="H52" s="2"/>
      <c r="I52" s="2"/>
    </row>
    <row r="53" spans="1:9" s="34" customFormat="1" ht="14.6" thickBot="1" x14ac:dyDescent="0.4">
      <c r="B53" s="2"/>
      <c r="F53" s="10"/>
      <c r="G53" s="80"/>
      <c r="H53" s="80"/>
      <c r="I53" s="80"/>
    </row>
    <row r="54" spans="1:9" s="34" customFormat="1" ht="16.75" hidden="1" x14ac:dyDescent="0.65">
      <c r="A54" s="49"/>
      <c r="B54" s="82" t="s">
        <v>10</v>
      </c>
      <c r="C54" s="51" t="s">
        <v>3</v>
      </c>
      <c r="D54" s="52"/>
      <c r="E54" s="52"/>
      <c r="F54" s="51" t="s">
        <v>5</v>
      </c>
      <c r="G54" s="51"/>
      <c r="H54" s="53"/>
      <c r="I54" s="2"/>
    </row>
    <row r="55" spans="1:9" s="34" customFormat="1" ht="14.6" hidden="1" thickBot="1" x14ac:dyDescent="0.4">
      <c r="A55" s="54" t="s">
        <v>2</v>
      </c>
      <c r="B55" s="55" t="s">
        <v>11</v>
      </c>
      <c r="C55" s="56" t="s">
        <v>0</v>
      </c>
      <c r="D55" s="56" t="s">
        <v>1</v>
      </c>
      <c r="E55" s="56" t="s">
        <v>4</v>
      </c>
      <c r="F55" s="56" t="s">
        <v>0</v>
      </c>
      <c r="G55" s="56" t="s">
        <v>1</v>
      </c>
      <c r="H55" s="57" t="s">
        <v>4</v>
      </c>
      <c r="I55" s="2"/>
    </row>
    <row r="56" spans="1:9" s="34" customFormat="1" ht="14.15" x14ac:dyDescent="0.35">
      <c r="A56" s="70"/>
      <c r="B56" s="88" t="s">
        <v>10</v>
      </c>
      <c r="C56" s="71"/>
      <c r="D56" s="71"/>
      <c r="E56" s="71"/>
      <c r="F56" s="72"/>
      <c r="G56" s="72"/>
      <c r="H56" s="73"/>
      <c r="I56" s="2"/>
    </row>
    <row r="57" spans="1:9" s="34" customFormat="1" ht="14.15" x14ac:dyDescent="0.35">
      <c r="A57" s="44"/>
      <c r="B57" s="11" t="s">
        <v>11</v>
      </c>
      <c r="C57" s="31"/>
      <c r="D57" s="31"/>
      <c r="E57" s="31"/>
      <c r="F57" s="32"/>
      <c r="G57" s="32"/>
      <c r="H57" s="33"/>
      <c r="I57" s="2"/>
    </row>
    <row r="58" spans="1:9" s="34" customFormat="1" ht="14.15" x14ac:dyDescent="0.35">
      <c r="A58" s="35">
        <v>1</v>
      </c>
      <c r="B58" s="36" t="str">
        <f>'[1]Employer Allocations'!A49</f>
        <v>Adair County Schools</v>
      </c>
      <c r="C58" s="47">
        <v>0</v>
      </c>
      <c r="D58" s="47">
        <v>3234538</v>
      </c>
      <c r="E58" s="47">
        <v>3234538</v>
      </c>
      <c r="F58" s="38">
        <v>0</v>
      </c>
      <c r="G58" s="38">
        <v>3.15E-3</v>
      </c>
      <c r="H58" s="64">
        <v>3.15E-3</v>
      </c>
    </row>
    <row r="59" spans="1:9" s="34" customFormat="1" ht="14.15" x14ac:dyDescent="0.35">
      <c r="A59" s="35">
        <v>2</v>
      </c>
      <c r="B59" s="36" t="str">
        <f>'[1]Employer Allocations'!A50</f>
        <v>Allen County Schools</v>
      </c>
      <c r="C59" s="40">
        <v>0</v>
      </c>
      <c r="D59" s="40">
        <v>3965879</v>
      </c>
      <c r="E59" s="84">
        <v>3965879</v>
      </c>
      <c r="F59" s="38">
        <v>0</v>
      </c>
      <c r="G59" s="38">
        <v>3.862E-3</v>
      </c>
      <c r="H59" s="64">
        <v>3.862E-3</v>
      </c>
    </row>
    <row r="60" spans="1:9" s="34" customFormat="1" ht="14.15" x14ac:dyDescent="0.35">
      <c r="A60" s="35">
        <v>3</v>
      </c>
      <c r="B60" s="36" t="str">
        <f>'[1]Employer Allocations'!A51</f>
        <v>Anderson County Schools</v>
      </c>
      <c r="C60" s="40">
        <v>0</v>
      </c>
      <c r="D60" s="40">
        <v>4666620</v>
      </c>
      <c r="E60" s="84">
        <v>4666620</v>
      </c>
      <c r="F60" s="38">
        <v>0</v>
      </c>
      <c r="G60" s="38">
        <v>4.5450000000000004E-3</v>
      </c>
      <c r="H60" s="64">
        <v>4.5450000000000004E-3</v>
      </c>
    </row>
    <row r="61" spans="1:9" s="34" customFormat="1" ht="14.15" x14ac:dyDescent="0.35">
      <c r="A61" s="35">
        <v>4</v>
      </c>
      <c r="B61" s="36" t="str">
        <f>'[1]Employer Allocations'!A52</f>
        <v>Ballard County Schools</v>
      </c>
      <c r="C61" s="40">
        <v>0</v>
      </c>
      <c r="D61" s="40">
        <v>1529191</v>
      </c>
      <c r="E61" s="84">
        <v>1529191</v>
      </c>
      <c r="F61" s="38">
        <v>0</v>
      </c>
      <c r="G61" s="38">
        <v>1.4890000000000001E-3</v>
      </c>
      <c r="H61" s="64">
        <v>1.4890000000000001E-3</v>
      </c>
    </row>
    <row r="62" spans="1:9" s="34" customFormat="1" ht="14.15" x14ac:dyDescent="0.35">
      <c r="A62" s="35">
        <v>5</v>
      </c>
      <c r="B62" s="36" t="str">
        <f>'[1]Employer Allocations'!A53</f>
        <v>Barren County Schools</v>
      </c>
      <c r="C62" s="40">
        <v>0</v>
      </c>
      <c r="D62" s="40">
        <v>6658569</v>
      </c>
      <c r="E62" s="84">
        <v>6658569</v>
      </c>
      <c r="F62" s="38">
        <v>0</v>
      </c>
      <c r="G62" s="38">
        <v>6.4850000000000003E-3</v>
      </c>
      <c r="H62" s="64">
        <v>6.4850000000000003E-3</v>
      </c>
    </row>
    <row r="63" spans="1:9" s="34" customFormat="1" ht="14.15" x14ac:dyDescent="0.35">
      <c r="A63" s="35">
        <v>6</v>
      </c>
      <c r="B63" s="36" t="str">
        <f>'[1]Employer Allocations'!A54</f>
        <v>Bath County Schools</v>
      </c>
      <c r="C63" s="40">
        <v>0</v>
      </c>
      <c r="D63" s="40">
        <v>2430649</v>
      </c>
      <c r="E63" s="84">
        <v>2430649</v>
      </c>
      <c r="F63" s="38">
        <v>0</v>
      </c>
      <c r="G63" s="38">
        <v>2.3670000000000002E-3</v>
      </c>
      <c r="H63" s="64">
        <v>2.3670000000000002E-3</v>
      </c>
    </row>
    <row r="64" spans="1:9" s="34" customFormat="1" ht="14.15" x14ac:dyDescent="0.35">
      <c r="A64" s="35">
        <v>7</v>
      </c>
      <c r="B64" s="36" t="str">
        <f>'[1]Employer Allocations'!A55</f>
        <v>Bell County Schools</v>
      </c>
      <c r="C64" s="40">
        <v>0</v>
      </c>
      <c r="D64" s="40">
        <v>3150343</v>
      </c>
      <c r="E64" s="84">
        <v>3150343</v>
      </c>
      <c r="F64" s="38">
        <v>0</v>
      </c>
      <c r="G64" s="38">
        <v>3.068E-3</v>
      </c>
      <c r="H64" s="64">
        <v>3.068E-3</v>
      </c>
    </row>
    <row r="65" spans="1:8" s="34" customFormat="1" ht="14.15" x14ac:dyDescent="0.35">
      <c r="A65" s="35">
        <v>8</v>
      </c>
      <c r="B65" s="36" t="str">
        <f>'[1]Employer Allocations'!A56</f>
        <v>Boone County Schools</v>
      </c>
      <c r="C65" s="40">
        <v>0</v>
      </c>
      <c r="D65" s="40">
        <v>32349695</v>
      </c>
      <c r="E65" s="84">
        <v>32349695</v>
      </c>
      <c r="F65" s="38">
        <v>0</v>
      </c>
      <c r="G65" s="38">
        <v>3.1505999999999999E-2</v>
      </c>
      <c r="H65" s="64">
        <v>3.1505999999999999E-2</v>
      </c>
    </row>
    <row r="66" spans="1:8" s="34" customFormat="1" ht="14.15" x14ac:dyDescent="0.35">
      <c r="A66" s="35">
        <v>9</v>
      </c>
      <c r="B66" s="36" t="str">
        <f>'[1]Employer Allocations'!A57</f>
        <v>Bourbon County Schools</v>
      </c>
      <c r="C66" s="40">
        <v>0</v>
      </c>
      <c r="D66" s="40">
        <v>3481762</v>
      </c>
      <c r="E66" s="84">
        <v>3481762</v>
      </c>
      <c r="F66" s="38">
        <v>0</v>
      </c>
      <c r="G66" s="38">
        <v>3.3909999999999999E-3</v>
      </c>
      <c r="H66" s="64">
        <v>3.3909999999999999E-3</v>
      </c>
    </row>
    <row r="67" spans="1:8" s="34" customFormat="1" ht="14.15" x14ac:dyDescent="0.35">
      <c r="A67" s="35">
        <v>10</v>
      </c>
      <c r="B67" s="36" t="str">
        <f>'[1]Employer Allocations'!A58</f>
        <v>Boyd County Schools</v>
      </c>
      <c r="C67" s="40">
        <v>0</v>
      </c>
      <c r="D67" s="40">
        <v>4606642</v>
      </c>
      <c r="E67" s="84">
        <v>4606642</v>
      </c>
      <c r="F67" s="38">
        <v>0</v>
      </c>
      <c r="G67" s="38">
        <v>4.4860000000000004E-3</v>
      </c>
      <c r="H67" s="64">
        <v>4.4860000000000004E-3</v>
      </c>
    </row>
    <row r="68" spans="1:8" s="34" customFormat="1" ht="14.15" x14ac:dyDescent="0.35">
      <c r="A68" s="35">
        <v>11</v>
      </c>
      <c r="B68" s="36" t="str">
        <f>'[1]Employer Allocations'!A59</f>
        <v>Boyle County Schools</v>
      </c>
      <c r="C68" s="40">
        <v>0</v>
      </c>
      <c r="D68" s="40">
        <v>4427115</v>
      </c>
      <c r="E68" s="84">
        <v>4427115</v>
      </c>
      <c r="F68" s="38">
        <v>0</v>
      </c>
      <c r="G68" s="38">
        <v>4.3119999999999999E-3</v>
      </c>
      <c r="H68" s="64">
        <v>4.3119999999999999E-3</v>
      </c>
    </row>
    <row r="69" spans="1:8" s="34" customFormat="1" ht="14.15" x14ac:dyDescent="0.35">
      <c r="A69" s="35">
        <v>12</v>
      </c>
      <c r="B69" s="36" t="str">
        <f>'[1]Employer Allocations'!A60</f>
        <v>Bracken County Schools</v>
      </c>
      <c r="C69" s="40">
        <v>0</v>
      </c>
      <c r="D69" s="40">
        <v>1641876</v>
      </c>
      <c r="E69" s="84">
        <v>1641876</v>
      </c>
      <c r="F69" s="38">
        <v>0</v>
      </c>
      <c r="G69" s="38">
        <v>1.5989999999999999E-3</v>
      </c>
      <c r="H69" s="64">
        <v>1.5989999999999999E-3</v>
      </c>
    </row>
    <row r="70" spans="1:8" s="34" customFormat="1" ht="14.15" x14ac:dyDescent="0.35">
      <c r="A70" s="35">
        <v>13</v>
      </c>
      <c r="B70" s="36" t="str">
        <f>'[1]Employer Allocations'!A61</f>
        <v>Breathitt County Schools</v>
      </c>
      <c r="C70" s="40">
        <v>0</v>
      </c>
      <c r="D70" s="40">
        <v>2375369</v>
      </c>
      <c r="E70" s="84">
        <v>2375369</v>
      </c>
      <c r="F70" s="38">
        <v>0</v>
      </c>
      <c r="G70" s="38">
        <v>2.313E-3</v>
      </c>
      <c r="H70" s="64">
        <v>2.313E-3</v>
      </c>
    </row>
    <row r="71" spans="1:8" s="34" customFormat="1" ht="14.15" x14ac:dyDescent="0.35">
      <c r="A71" s="35">
        <v>14</v>
      </c>
      <c r="B71" s="36" t="str">
        <f>'[1]Employer Allocations'!A62</f>
        <v>Breckinridge County Schools</v>
      </c>
      <c r="C71" s="40">
        <v>0</v>
      </c>
      <c r="D71" s="40">
        <v>3462864</v>
      </c>
      <c r="E71" s="84">
        <v>3462864</v>
      </c>
      <c r="F71" s="38">
        <v>0</v>
      </c>
      <c r="G71" s="38">
        <v>3.3730000000000001E-3</v>
      </c>
      <c r="H71" s="64">
        <v>3.3730000000000001E-3</v>
      </c>
    </row>
    <row r="72" spans="1:8" s="34" customFormat="1" ht="14.15" x14ac:dyDescent="0.35">
      <c r="A72" s="35">
        <v>15</v>
      </c>
      <c r="B72" s="36" t="str">
        <f>'[1]Employer Allocations'!A63</f>
        <v>Bullitt County Schools</v>
      </c>
      <c r="C72" s="40">
        <v>0</v>
      </c>
      <c r="D72" s="40">
        <v>18650159</v>
      </c>
      <c r="E72" s="84">
        <v>18650159</v>
      </c>
      <c r="F72" s="38">
        <v>0</v>
      </c>
      <c r="G72" s="38">
        <v>1.8164E-2</v>
      </c>
      <c r="H72" s="64">
        <v>1.8164E-2</v>
      </c>
    </row>
    <row r="73" spans="1:8" s="34" customFormat="1" ht="14.15" x14ac:dyDescent="0.35">
      <c r="A73" s="35">
        <v>16</v>
      </c>
      <c r="B73" s="36" t="str">
        <f>'[1]Employer Allocations'!A64</f>
        <v>Butler County Schools</v>
      </c>
      <c r="C73" s="40">
        <v>0</v>
      </c>
      <c r="D73" s="40">
        <v>2686610</v>
      </c>
      <c r="E73" s="84">
        <v>2686610</v>
      </c>
      <c r="F73" s="38">
        <v>0</v>
      </c>
      <c r="G73" s="38">
        <v>2.617E-3</v>
      </c>
      <c r="H73" s="64">
        <v>2.617E-3</v>
      </c>
    </row>
    <row r="74" spans="1:8" s="34" customFormat="1" ht="14.15" x14ac:dyDescent="0.35">
      <c r="A74" s="35">
        <v>17</v>
      </c>
      <c r="B74" s="36" t="str">
        <f>'[1]Employer Allocations'!A65</f>
        <v>Caldwell County Schools</v>
      </c>
      <c r="C74" s="40">
        <v>0</v>
      </c>
      <c r="D74" s="40">
        <v>2376168</v>
      </c>
      <c r="E74" s="84">
        <v>2376168</v>
      </c>
      <c r="F74" s="38">
        <v>0</v>
      </c>
      <c r="G74" s="38">
        <v>2.3140000000000001E-3</v>
      </c>
      <c r="H74" s="64">
        <v>2.3140000000000001E-3</v>
      </c>
    </row>
    <row r="75" spans="1:8" s="34" customFormat="1" ht="14.15" x14ac:dyDescent="0.35">
      <c r="A75" s="35">
        <v>18</v>
      </c>
      <c r="B75" s="36" t="str">
        <f>'[1]Employer Allocations'!A66</f>
        <v>Calloway County Schools</v>
      </c>
      <c r="C75" s="40">
        <v>0</v>
      </c>
      <c r="D75" s="40">
        <v>3934770</v>
      </c>
      <c r="E75" s="84">
        <v>3934770</v>
      </c>
      <c r="F75" s="38">
        <v>0</v>
      </c>
      <c r="G75" s="38">
        <v>3.8319999999999999E-3</v>
      </c>
      <c r="H75" s="64">
        <v>3.8319999999999999E-3</v>
      </c>
    </row>
    <row r="76" spans="1:8" s="34" customFormat="1" ht="14.15" x14ac:dyDescent="0.35">
      <c r="A76" s="35">
        <v>19</v>
      </c>
      <c r="B76" s="36" t="str">
        <f>'[1]Employer Allocations'!A67</f>
        <v>Campbell County Schools</v>
      </c>
      <c r="C76" s="40">
        <v>0</v>
      </c>
      <c r="D76" s="40">
        <v>7224652</v>
      </c>
      <c r="E76" s="84">
        <v>7224652</v>
      </c>
      <c r="F76" s="38">
        <v>0</v>
      </c>
      <c r="G76" s="38">
        <v>7.0359999999999997E-3</v>
      </c>
      <c r="H76" s="64">
        <v>7.0359999999999997E-3</v>
      </c>
    </row>
    <row r="77" spans="1:8" s="34" customFormat="1" ht="14.15" x14ac:dyDescent="0.35">
      <c r="A77" s="35">
        <v>20</v>
      </c>
      <c r="B77" s="36" t="str">
        <f>'[1]Employer Allocations'!A68</f>
        <v>Carlisle County Schools</v>
      </c>
      <c r="C77" s="40">
        <v>0</v>
      </c>
      <c r="D77" s="40">
        <v>1123666</v>
      </c>
      <c r="E77" s="84">
        <v>1123666</v>
      </c>
      <c r="F77" s="38">
        <v>0</v>
      </c>
      <c r="G77" s="38">
        <v>1.0939999999999999E-3</v>
      </c>
      <c r="H77" s="64">
        <v>1.0939999999999999E-3</v>
      </c>
    </row>
    <row r="78" spans="1:8" s="34" customFormat="1" ht="14.15" x14ac:dyDescent="0.35">
      <c r="A78" s="35">
        <v>21</v>
      </c>
      <c r="B78" s="36" t="str">
        <f>'[1]Employer Allocations'!A69</f>
        <v>Carroll County Schools</v>
      </c>
      <c r="C78" s="40">
        <v>0</v>
      </c>
      <c r="D78" s="40">
        <v>2937324</v>
      </c>
      <c r="E78" s="84">
        <v>2937324</v>
      </c>
      <c r="F78" s="38">
        <v>0</v>
      </c>
      <c r="G78" s="38">
        <v>2.8609999999999998E-3</v>
      </c>
      <c r="H78" s="64">
        <v>2.8609999999999998E-3</v>
      </c>
    </row>
    <row r="79" spans="1:8" s="34" customFormat="1" ht="14.15" x14ac:dyDescent="0.35">
      <c r="A79" s="35">
        <v>22</v>
      </c>
      <c r="B79" s="36" t="str">
        <f>'[1]Employer Allocations'!A70</f>
        <v>Carter County Schools</v>
      </c>
      <c r="C79" s="40">
        <v>0</v>
      </c>
      <c r="D79" s="40">
        <v>5411445</v>
      </c>
      <c r="E79" s="84">
        <v>5411445</v>
      </c>
      <c r="F79" s="38">
        <v>0</v>
      </c>
      <c r="G79" s="38">
        <v>5.2700000000000004E-3</v>
      </c>
      <c r="H79" s="64">
        <v>5.2700000000000004E-3</v>
      </c>
    </row>
    <row r="80" spans="1:8" s="34" customFormat="1" ht="14.15" x14ac:dyDescent="0.35">
      <c r="A80" s="35">
        <v>23</v>
      </c>
      <c r="B80" s="36" t="str">
        <f>'[1]Employer Allocations'!A71</f>
        <v>Casey County Schools</v>
      </c>
      <c r="C80" s="40">
        <v>0</v>
      </c>
      <c r="D80" s="40">
        <v>2900189</v>
      </c>
      <c r="E80" s="84">
        <v>2900189</v>
      </c>
      <c r="F80" s="38">
        <v>0</v>
      </c>
      <c r="G80" s="38">
        <v>2.8249999999999998E-3</v>
      </c>
      <c r="H80" s="64">
        <v>2.8249999999999998E-3</v>
      </c>
    </row>
    <row r="81" spans="1:9" s="34" customFormat="1" ht="14.15" x14ac:dyDescent="0.35">
      <c r="A81" s="35">
        <v>24</v>
      </c>
      <c r="B81" s="36" t="str">
        <f>'[1]Employer Allocations'!A72</f>
        <v>Christian County Schools</v>
      </c>
      <c r="C81" s="40">
        <v>0</v>
      </c>
      <c r="D81" s="40">
        <v>10427531</v>
      </c>
      <c r="E81" s="84">
        <v>10427531</v>
      </c>
      <c r="F81" s="38">
        <v>0</v>
      </c>
      <c r="G81" s="38">
        <v>1.0155000000000001E-2</v>
      </c>
      <c r="H81" s="64">
        <v>1.0155000000000001E-2</v>
      </c>
    </row>
    <row r="82" spans="1:9" s="34" customFormat="1" ht="14.15" x14ac:dyDescent="0.35">
      <c r="A82" s="35">
        <v>25</v>
      </c>
      <c r="B82" s="36" t="str">
        <f>'[1]Employer Allocations'!A73</f>
        <v>Clark County Schools</v>
      </c>
      <c r="C82" s="40">
        <v>0</v>
      </c>
      <c r="D82" s="40">
        <v>7476134</v>
      </c>
      <c r="E82" s="84">
        <v>7476134</v>
      </c>
      <c r="F82" s="38">
        <v>0</v>
      </c>
      <c r="G82" s="38">
        <v>7.2810000000000001E-3</v>
      </c>
      <c r="H82" s="64">
        <v>7.2810000000000001E-3</v>
      </c>
    </row>
    <row r="83" spans="1:9" s="34" customFormat="1" ht="14.15" x14ac:dyDescent="0.35">
      <c r="A83" s="35">
        <v>26</v>
      </c>
      <c r="B83" s="36" t="str">
        <f>'[1]Employer Allocations'!A74</f>
        <v>Clay County Schools</v>
      </c>
      <c r="C83" s="40">
        <v>0</v>
      </c>
      <c r="D83" s="40">
        <v>4114985</v>
      </c>
      <c r="E83" s="84">
        <v>4114985</v>
      </c>
      <c r="F83" s="38">
        <v>0</v>
      </c>
      <c r="G83" s="38">
        <v>4.0080000000000003E-3</v>
      </c>
      <c r="H83" s="64">
        <v>4.0080000000000003E-3</v>
      </c>
    </row>
    <row r="84" spans="1:9" s="34" customFormat="1" ht="14.15" x14ac:dyDescent="0.35">
      <c r="A84" s="35">
        <v>27</v>
      </c>
      <c r="B84" s="36" t="str">
        <f>'[1]Employer Allocations'!A75</f>
        <v>Clinton County Schools</v>
      </c>
      <c r="C84" s="40">
        <v>0</v>
      </c>
      <c r="D84" s="40">
        <v>2263578</v>
      </c>
      <c r="E84" s="84">
        <v>2263578</v>
      </c>
      <c r="F84" s="38">
        <v>0</v>
      </c>
      <c r="G84" s="38">
        <v>2.2049999999999999E-3</v>
      </c>
      <c r="H84" s="64">
        <v>2.2049999999999999E-3</v>
      </c>
    </row>
    <row r="85" spans="1:9" s="34" customFormat="1" ht="14.15" x14ac:dyDescent="0.35">
      <c r="A85" s="35">
        <v>28</v>
      </c>
      <c r="B85" s="36" t="str">
        <f>'[1]Employer Allocations'!A76</f>
        <v>Crittenden County Schools</v>
      </c>
      <c r="C85" s="40">
        <v>0</v>
      </c>
      <c r="D85" s="40">
        <v>1636601</v>
      </c>
      <c r="E85" s="84">
        <v>1636601</v>
      </c>
      <c r="F85" s="38">
        <v>0</v>
      </c>
      <c r="G85" s="38">
        <v>1.5939999999999999E-3</v>
      </c>
      <c r="H85" s="64">
        <v>1.5939999999999999E-3</v>
      </c>
    </row>
    <row r="86" spans="1:9" s="34" customFormat="1" ht="14.6" thickBot="1" x14ac:dyDescent="0.4">
      <c r="A86" s="85">
        <v>29</v>
      </c>
      <c r="B86" s="4" t="str">
        <f>'[1]Employer Allocations'!A77</f>
        <v>Cumberland County Schools</v>
      </c>
      <c r="C86" s="86">
        <v>0</v>
      </c>
      <c r="D86" s="86">
        <v>1239205</v>
      </c>
      <c r="E86" s="87">
        <v>1239205</v>
      </c>
      <c r="F86" s="78">
        <v>0</v>
      </c>
      <c r="G86" s="78">
        <v>1.207E-3</v>
      </c>
      <c r="H86" s="79">
        <v>1.207E-3</v>
      </c>
    </row>
    <row r="87" spans="1:9" s="34" customFormat="1" ht="14.15" hidden="1" x14ac:dyDescent="0.35">
      <c r="A87" s="35"/>
      <c r="B87" s="36"/>
      <c r="C87" s="40"/>
      <c r="D87" s="40"/>
      <c r="E87" s="84"/>
      <c r="F87" s="38"/>
      <c r="G87" s="38"/>
      <c r="H87" s="64"/>
    </row>
    <row r="88" spans="1:9" s="34" customFormat="1" ht="14.6" hidden="1" thickBot="1" x14ac:dyDescent="0.4">
      <c r="A88" s="35"/>
      <c r="B88" s="36"/>
      <c r="C88" s="40"/>
      <c r="D88" s="40"/>
      <c r="E88" s="84"/>
      <c r="F88" s="38"/>
      <c r="G88" s="38"/>
      <c r="H88" s="64"/>
    </row>
    <row r="89" spans="1:9" s="34" customFormat="1" ht="16.75" hidden="1" x14ac:dyDescent="0.65">
      <c r="A89" s="49"/>
      <c r="B89" s="82" t="s">
        <v>10</v>
      </c>
      <c r="C89" s="51" t="s">
        <v>3</v>
      </c>
      <c r="D89" s="52"/>
      <c r="E89" s="52"/>
      <c r="F89" s="51" t="s">
        <v>5</v>
      </c>
      <c r="G89" s="51"/>
      <c r="H89" s="53"/>
      <c r="I89" s="2"/>
    </row>
    <row r="90" spans="1:9" s="34" customFormat="1" ht="14.15" hidden="1" x14ac:dyDescent="0.35">
      <c r="A90" s="54" t="s">
        <v>2</v>
      </c>
      <c r="B90" s="55" t="s">
        <v>11</v>
      </c>
      <c r="C90" s="56" t="s">
        <v>0</v>
      </c>
      <c r="D90" s="56" t="s">
        <v>1</v>
      </c>
      <c r="E90" s="56" t="s">
        <v>4</v>
      </c>
      <c r="F90" s="56" t="s">
        <v>0</v>
      </c>
      <c r="G90" s="56" t="s">
        <v>1</v>
      </c>
      <c r="H90" s="57" t="s">
        <v>4</v>
      </c>
      <c r="I90" s="2"/>
    </row>
    <row r="91" spans="1:9" s="34" customFormat="1" ht="16.75" hidden="1" x14ac:dyDescent="0.65">
      <c r="A91" s="44"/>
      <c r="B91" s="83"/>
      <c r="C91" s="31"/>
      <c r="D91" s="31"/>
      <c r="E91" s="31"/>
      <c r="F91" s="32"/>
      <c r="G91" s="32"/>
      <c r="H91" s="33"/>
      <c r="I91" s="2"/>
    </row>
    <row r="92" spans="1:9" s="34" customFormat="1" ht="14.15" x14ac:dyDescent="0.35">
      <c r="A92" s="35">
        <v>30</v>
      </c>
      <c r="B92" s="36" t="str">
        <f>'[1]Employer Allocations'!A78</f>
        <v>Daviess County Schools</v>
      </c>
      <c r="C92" s="40">
        <v>0</v>
      </c>
      <c r="D92" s="40">
        <v>16440617</v>
      </c>
      <c r="E92" s="84">
        <v>16440617</v>
      </c>
      <c r="F92" s="38">
        <v>0</v>
      </c>
      <c r="G92" s="38">
        <v>1.6011999999999998E-2</v>
      </c>
      <c r="H92" s="64">
        <v>1.6011999999999998E-2</v>
      </c>
    </row>
    <row r="93" spans="1:9" s="34" customFormat="1" ht="14.15" x14ac:dyDescent="0.35">
      <c r="A93" s="35">
        <v>31</v>
      </c>
      <c r="B93" s="36" t="str">
        <f>'[1]Employer Allocations'!A79</f>
        <v>Edmonson County Schools</v>
      </c>
      <c r="C93" s="40">
        <v>0</v>
      </c>
      <c r="D93" s="40">
        <v>2414369</v>
      </c>
      <c r="E93" s="84">
        <v>2414369</v>
      </c>
      <c r="F93" s="38">
        <v>0</v>
      </c>
      <c r="G93" s="38">
        <v>2.3509999999999998E-3</v>
      </c>
      <c r="H93" s="64">
        <v>2.3509999999999998E-3</v>
      </c>
    </row>
    <row r="94" spans="1:9" s="34" customFormat="1" ht="14.15" x14ac:dyDescent="0.35">
      <c r="A94" s="35">
        <v>32</v>
      </c>
      <c r="B94" s="36" t="str">
        <f>'[1]Employer Allocations'!A80</f>
        <v>Elliott County Schools</v>
      </c>
      <c r="C94" s="40">
        <v>0</v>
      </c>
      <c r="D94" s="40">
        <v>1374228</v>
      </c>
      <c r="E94" s="84">
        <v>1374228</v>
      </c>
      <c r="F94" s="38">
        <v>0</v>
      </c>
      <c r="G94" s="38">
        <v>1.338E-3</v>
      </c>
      <c r="H94" s="64">
        <v>1.338E-3</v>
      </c>
    </row>
    <row r="95" spans="1:9" s="34" customFormat="1" ht="14.15" x14ac:dyDescent="0.35">
      <c r="A95" s="35">
        <v>33</v>
      </c>
      <c r="B95" s="36" t="str">
        <f>'[1]Employer Allocations'!A81</f>
        <v>Estill County Schools</v>
      </c>
      <c r="C95" s="40">
        <v>0</v>
      </c>
      <c r="D95" s="40">
        <v>2960398</v>
      </c>
      <c r="E95" s="84">
        <v>2960398</v>
      </c>
      <c r="F95" s="38">
        <v>0</v>
      </c>
      <c r="G95" s="38">
        <v>2.8830000000000001E-3</v>
      </c>
      <c r="H95" s="64">
        <v>2.8830000000000001E-3</v>
      </c>
    </row>
    <row r="96" spans="1:9" s="34" customFormat="1" ht="14.15" x14ac:dyDescent="0.35">
      <c r="A96" s="35">
        <v>34</v>
      </c>
      <c r="B96" s="36" t="str">
        <f>'[1]Employer Allocations'!A82</f>
        <v>Fayette County Schools</v>
      </c>
      <c r="C96" s="40">
        <v>0</v>
      </c>
      <c r="D96" s="40">
        <v>77201469</v>
      </c>
      <c r="E96" s="84">
        <v>77201469</v>
      </c>
      <c r="F96" s="38">
        <v>0</v>
      </c>
      <c r="G96" s="38">
        <v>7.5187000000000004E-2</v>
      </c>
      <c r="H96" s="64">
        <v>7.5187000000000004E-2</v>
      </c>
    </row>
    <row r="97" spans="1:8" s="34" customFormat="1" ht="14.15" x14ac:dyDescent="0.35">
      <c r="A97" s="35">
        <v>35</v>
      </c>
      <c r="B97" s="36" t="str">
        <f>'[1]Employer Allocations'!A83</f>
        <v>Fleming County Schools</v>
      </c>
      <c r="C97" s="40">
        <v>0</v>
      </c>
      <c r="D97" s="40">
        <v>2951794</v>
      </c>
      <c r="E97" s="84">
        <v>2951794</v>
      </c>
      <c r="F97" s="38">
        <v>0</v>
      </c>
      <c r="G97" s="38">
        <v>2.875E-3</v>
      </c>
      <c r="H97" s="64">
        <v>2.875E-3</v>
      </c>
    </row>
    <row r="98" spans="1:8" s="34" customFormat="1" ht="14.15" x14ac:dyDescent="0.35">
      <c r="A98" s="35">
        <v>36</v>
      </c>
      <c r="B98" s="36" t="str">
        <f>'[1]Employer Allocations'!A84</f>
        <v>Floyd County Schools</v>
      </c>
      <c r="C98" s="40">
        <v>0</v>
      </c>
      <c r="D98" s="40">
        <v>7374983</v>
      </c>
      <c r="E98" s="84">
        <v>7374983</v>
      </c>
      <c r="F98" s="38">
        <v>0</v>
      </c>
      <c r="G98" s="38">
        <v>7.1830000000000001E-3</v>
      </c>
      <c r="H98" s="64">
        <v>7.1830000000000001E-3</v>
      </c>
    </row>
    <row r="99" spans="1:8" s="34" customFormat="1" ht="14.15" x14ac:dyDescent="0.35">
      <c r="A99" s="35">
        <v>37</v>
      </c>
      <c r="B99" s="36" t="str">
        <f>'[1]Employer Allocations'!A85</f>
        <v>Franklin County Schools</v>
      </c>
      <c r="C99" s="40">
        <v>0</v>
      </c>
      <c r="D99" s="40">
        <v>8861940</v>
      </c>
      <c r="E99" s="84">
        <v>8861940</v>
      </c>
      <c r="F99" s="38">
        <v>0</v>
      </c>
      <c r="G99" s="38">
        <v>8.6309999999999998E-3</v>
      </c>
      <c r="H99" s="64">
        <v>8.6309999999999998E-3</v>
      </c>
    </row>
    <row r="100" spans="1:8" s="34" customFormat="1" ht="14.15" x14ac:dyDescent="0.35">
      <c r="A100" s="35">
        <v>38</v>
      </c>
      <c r="B100" s="36" t="str">
        <f>'[1]Employer Allocations'!A86</f>
        <v>Fulton County Schools</v>
      </c>
      <c r="C100" s="40">
        <v>0</v>
      </c>
      <c r="D100" s="40">
        <v>852737</v>
      </c>
      <c r="E100" s="84">
        <v>852737</v>
      </c>
      <c r="F100" s="38">
        <v>0</v>
      </c>
      <c r="G100" s="38">
        <v>8.3000000000000001E-4</v>
      </c>
      <c r="H100" s="64">
        <v>8.3000000000000001E-4</v>
      </c>
    </row>
    <row r="101" spans="1:8" s="34" customFormat="1" ht="14.15" x14ac:dyDescent="0.35">
      <c r="A101" s="35">
        <v>39</v>
      </c>
      <c r="B101" s="36" t="str">
        <f>'[1]Employer Allocations'!A87</f>
        <v>Gallatin County Schools</v>
      </c>
      <c r="C101" s="40">
        <v>0</v>
      </c>
      <c r="D101" s="40">
        <v>2251749</v>
      </c>
      <c r="E101" s="84">
        <v>2251749</v>
      </c>
      <c r="F101" s="38">
        <v>0</v>
      </c>
      <c r="G101" s="38">
        <v>2.1930000000000001E-3</v>
      </c>
      <c r="H101" s="64">
        <v>2.1930000000000001E-3</v>
      </c>
    </row>
    <row r="102" spans="1:8" s="34" customFormat="1" ht="14.15" x14ac:dyDescent="0.35">
      <c r="A102" s="35">
        <v>40</v>
      </c>
      <c r="B102" s="36" t="str">
        <f>'[1]Employer Allocations'!A88</f>
        <v>Garrard County Schools</v>
      </c>
      <c r="C102" s="40">
        <v>0</v>
      </c>
      <c r="D102" s="40">
        <v>3392795</v>
      </c>
      <c r="E102" s="84">
        <v>3392795</v>
      </c>
      <c r="F102" s="38">
        <v>0</v>
      </c>
      <c r="G102" s="38">
        <v>3.3040000000000001E-3</v>
      </c>
      <c r="H102" s="64">
        <v>3.3040000000000001E-3</v>
      </c>
    </row>
    <row r="103" spans="1:8" s="34" customFormat="1" ht="14.15" x14ac:dyDescent="0.35">
      <c r="A103" s="35">
        <v>41</v>
      </c>
      <c r="B103" s="36" t="str">
        <f>'[1]Employer Allocations'!A89</f>
        <v>Grant County Schools</v>
      </c>
      <c r="C103" s="40">
        <v>0</v>
      </c>
      <c r="D103" s="40">
        <v>4627503</v>
      </c>
      <c r="E103" s="84">
        <v>4627503</v>
      </c>
      <c r="F103" s="38">
        <v>0</v>
      </c>
      <c r="G103" s="38">
        <v>4.5069999999999997E-3</v>
      </c>
      <c r="H103" s="64">
        <v>4.5069999999999997E-3</v>
      </c>
    </row>
    <row r="104" spans="1:8" s="34" customFormat="1" ht="14.15" x14ac:dyDescent="0.35">
      <c r="A104" s="35">
        <v>42</v>
      </c>
      <c r="B104" s="36" t="str">
        <f>'[1]Employer Allocations'!A90</f>
        <v>Graves County Schools</v>
      </c>
      <c r="C104" s="40">
        <v>0</v>
      </c>
      <c r="D104" s="40">
        <v>5599146</v>
      </c>
      <c r="E104" s="84">
        <v>5599146</v>
      </c>
      <c r="F104" s="38">
        <v>0</v>
      </c>
      <c r="G104" s="38">
        <v>5.4530000000000004E-3</v>
      </c>
      <c r="H104" s="64">
        <v>5.4530000000000004E-3</v>
      </c>
    </row>
    <row r="105" spans="1:8" s="34" customFormat="1" ht="14.15" x14ac:dyDescent="0.35">
      <c r="A105" s="35">
        <v>43</v>
      </c>
      <c r="B105" s="36" t="str">
        <f>'[1]Employer Allocations'!A91</f>
        <v>Grayson County Schools</v>
      </c>
      <c r="C105" s="40">
        <v>0</v>
      </c>
      <c r="D105" s="40">
        <v>5294044</v>
      </c>
      <c r="E105" s="84">
        <v>5294044</v>
      </c>
      <c r="F105" s="38">
        <v>0</v>
      </c>
      <c r="G105" s="38">
        <v>5.156E-3</v>
      </c>
      <c r="H105" s="64">
        <v>5.156E-3</v>
      </c>
    </row>
    <row r="106" spans="1:8" s="34" customFormat="1" ht="14.15" x14ac:dyDescent="0.35">
      <c r="A106" s="35">
        <v>44</v>
      </c>
      <c r="B106" s="36" t="str">
        <f>'[1]Employer Allocations'!A92</f>
        <v>Green County Schools</v>
      </c>
      <c r="C106" s="40">
        <v>0</v>
      </c>
      <c r="D106" s="40">
        <v>2140707</v>
      </c>
      <c r="E106" s="84">
        <v>2140707</v>
      </c>
      <c r="F106" s="38">
        <v>0</v>
      </c>
      <c r="G106" s="38">
        <v>2.085E-3</v>
      </c>
      <c r="H106" s="64">
        <v>2.085E-3</v>
      </c>
    </row>
    <row r="107" spans="1:8" s="34" customFormat="1" ht="14.15" x14ac:dyDescent="0.35">
      <c r="A107" s="35">
        <v>45</v>
      </c>
      <c r="B107" s="36" t="str">
        <f>'[1]Employer Allocations'!A93</f>
        <v>Greenup County Schools</v>
      </c>
      <c r="C107" s="40">
        <v>0</v>
      </c>
      <c r="D107" s="40">
        <v>3718330</v>
      </c>
      <c r="E107" s="84">
        <v>3718330</v>
      </c>
      <c r="F107" s="38">
        <v>0</v>
      </c>
      <c r="G107" s="38">
        <v>3.6210000000000001E-3</v>
      </c>
      <c r="H107" s="64">
        <v>3.6210000000000001E-3</v>
      </c>
    </row>
    <row r="108" spans="1:8" s="34" customFormat="1" ht="14.15" x14ac:dyDescent="0.35">
      <c r="A108" s="35">
        <v>46</v>
      </c>
      <c r="B108" s="36" t="str">
        <f>'[1]Employer Allocations'!A94</f>
        <v>Hancock County Schools</v>
      </c>
      <c r="C108" s="40">
        <v>0</v>
      </c>
      <c r="D108" s="40">
        <v>2447947</v>
      </c>
      <c r="E108" s="84">
        <v>2447947</v>
      </c>
      <c r="F108" s="38">
        <v>0</v>
      </c>
      <c r="G108" s="38">
        <v>2.3839999999999998E-3</v>
      </c>
      <c r="H108" s="64">
        <v>2.3839999999999998E-3</v>
      </c>
    </row>
    <row r="109" spans="1:8" s="34" customFormat="1" ht="14.15" x14ac:dyDescent="0.35">
      <c r="A109" s="35">
        <v>47</v>
      </c>
      <c r="B109" s="36" t="str">
        <f>'[1]Employer Allocations'!A95</f>
        <v>Hardin County Schools</v>
      </c>
      <c r="C109" s="40">
        <v>0</v>
      </c>
      <c r="D109" s="40">
        <v>20600898</v>
      </c>
      <c r="E109" s="84">
        <v>20600898</v>
      </c>
      <c r="F109" s="38">
        <v>0</v>
      </c>
      <c r="G109" s="38">
        <v>2.0063000000000001E-2</v>
      </c>
      <c r="H109" s="64">
        <v>2.0063000000000001E-2</v>
      </c>
    </row>
    <row r="110" spans="1:8" s="34" customFormat="1" ht="14.15" x14ac:dyDescent="0.35">
      <c r="A110" s="35">
        <v>48</v>
      </c>
      <c r="B110" s="36" t="str">
        <f>'[1]Employer Allocations'!A96</f>
        <v>Harlan County Schools</v>
      </c>
      <c r="C110" s="40">
        <v>0</v>
      </c>
      <c r="D110" s="40">
        <v>4419530</v>
      </c>
      <c r="E110" s="84">
        <v>4419530</v>
      </c>
      <c r="F110" s="38">
        <v>0</v>
      </c>
      <c r="G110" s="38">
        <v>4.3039999999999997E-3</v>
      </c>
      <c r="H110" s="64">
        <v>4.3039999999999997E-3</v>
      </c>
    </row>
    <row r="111" spans="1:8" s="34" customFormat="1" ht="14.15" x14ac:dyDescent="0.35">
      <c r="A111" s="35">
        <v>49</v>
      </c>
      <c r="B111" s="36" t="str">
        <f>'[1]Employer Allocations'!A97</f>
        <v>Harrison County Schools</v>
      </c>
      <c r="C111" s="40">
        <v>0</v>
      </c>
      <c r="D111" s="40">
        <v>3669515</v>
      </c>
      <c r="E111" s="84">
        <v>3669515</v>
      </c>
      <c r="F111" s="38">
        <v>0</v>
      </c>
      <c r="G111" s="38">
        <v>3.5739999999999999E-3</v>
      </c>
      <c r="H111" s="64">
        <v>3.5739999999999999E-3</v>
      </c>
    </row>
    <row r="112" spans="1:8" s="34" customFormat="1" ht="14.15" x14ac:dyDescent="0.35">
      <c r="A112" s="35">
        <v>50</v>
      </c>
      <c r="B112" s="36" t="str">
        <f>'[1]Employer Allocations'!A98</f>
        <v>Hart County Schools</v>
      </c>
      <c r="C112" s="40">
        <v>0</v>
      </c>
      <c r="D112" s="40">
        <v>3396971</v>
      </c>
      <c r="E112" s="84">
        <v>3396971</v>
      </c>
      <c r="F112" s="38">
        <v>0</v>
      </c>
      <c r="G112" s="38">
        <v>3.3080000000000002E-3</v>
      </c>
      <c r="H112" s="64">
        <v>3.3080000000000002E-3</v>
      </c>
    </row>
    <row r="113" spans="1:9" s="34" customFormat="1" ht="14.15" x14ac:dyDescent="0.35">
      <c r="A113" s="35">
        <v>51</v>
      </c>
      <c r="B113" s="36" t="str">
        <f>'[1]Employer Allocations'!A99</f>
        <v>Henderson County Schools</v>
      </c>
      <c r="C113" s="40">
        <v>0</v>
      </c>
      <c r="D113" s="40">
        <v>10014474</v>
      </c>
      <c r="E113" s="84">
        <v>10014474</v>
      </c>
      <c r="F113" s="38">
        <v>0</v>
      </c>
      <c r="G113" s="38">
        <v>9.7529999999999995E-3</v>
      </c>
      <c r="H113" s="64">
        <v>9.7529999999999995E-3</v>
      </c>
    </row>
    <row r="114" spans="1:9" s="34" customFormat="1" ht="14.15" x14ac:dyDescent="0.35">
      <c r="A114" s="35">
        <v>52</v>
      </c>
      <c r="B114" s="36" t="str">
        <f>'[1]Employer Allocations'!A100</f>
        <v>Henry County Schools</v>
      </c>
      <c r="C114" s="40">
        <v>0</v>
      </c>
      <c r="D114" s="40">
        <v>2931367</v>
      </c>
      <c r="E114" s="84">
        <v>2931367</v>
      </c>
      <c r="F114" s="38">
        <v>0</v>
      </c>
      <c r="G114" s="38">
        <v>2.8549999999999999E-3</v>
      </c>
      <c r="H114" s="64">
        <v>2.8549999999999999E-3</v>
      </c>
    </row>
    <row r="115" spans="1:9" s="34" customFormat="1" ht="14.15" x14ac:dyDescent="0.35">
      <c r="A115" s="35">
        <v>53</v>
      </c>
      <c r="B115" s="36" t="str">
        <f>'[1]Employer Allocations'!A101</f>
        <v>Hickman County Schools</v>
      </c>
      <c r="C115" s="40">
        <v>0</v>
      </c>
      <c r="D115" s="40">
        <v>1155504</v>
      </c>
      <c r="E115" s="84">
        <v>1155504</v>
      </c>
      <c r="F115" s="38">
        <v>0</v>
      </c>
      <c r="G115" s="38">
        <v>1.1249999999999999E-3</v>
      </c>
      <c r="H115" s="64">
        <v>1.1249999999999999E-3</v>
      </c>
    </row>
    <row r="116" spans="1:9" s="34" customFormat="1" ht="14.15" x14ac:dyDescent="0.35">
      <c r="A116" s="35">
        <v>54</v>
      </c>
      <c r="B116" s="36" t="str">
        <f>'[1]Employer Allocations'!A102</f>
        <v>Hopkins County Schools</v>
      </c>
      <c r="C116" s="40">
        <v>0</v>
      </c>
      <c r="D116" s="40">
        <v>8740404</v>
      </c>
      <c r="E116" s="84">
        <v>8740404</v>
      </c>
      <c r="F116" s="38">
        <v>0</v>
      </c>
      <c r="G116" s="38">
        <v>8.5120000000000005E-3</v>
      </c>
      <c r="H116" s="64">
        <v>8.5120000000000005E-3</v>
      </c>
    </row>
    <row r="117" spans="1:9" s="34" customFormat="1" ht="14.15" x14ac:dyDescent="0.35">
      <c r="A117" s="35">
        <v>55</v>
      </c>
      <c r="B117" s="36" t="str">
        <f>'[1]Employer Allocations'!A103</f>
        <v>Jackson County Schools</v>
      </c>
      <c r="C117" s="40">
        <v>0</v>
      </c>
      <c r="D117" s="40">
        <v>3034177</v>
      </c>
      <c r="E117" s="84">
        <v>3034177</v>
      </c>
      <c r="F117" s="38">
        <v>0</v>
      </c>
      <c r="G117" s="38">
        <v>2.9550000000000002E-3</v>
      </c>
      <c r="H117" s="64">
        <v>2.9550000000000002E-3</v>
      </c>
    </row>
    <row r="118" spans="1:9" s="34" customFormat="1" ht="14.15" x14ac:dyDescent="0.35">
      <c r="A118" s="35">
        <v>56</v>
      </c>
      <c r="B118" s="36" t="str">
        <f>'[1]Employer Allocations'!A104</f>
        <v>Jefferson County Schools</v>
      </c>
      <c r="C118" s="40">
        <v>0</v>
      </c>
      <c r="D118" s="40">
        <v>200449299</v>
      </c>
      <c r="E118" s="84">
        <v>200449299</v>
      </c>
      <c r="F118" s="38">
        <v>0</v>
      </c>
      <c r="G118" s="38">
        <v>0.195216</v>
      </c>
      <c r="H118" s="64">
        <v>0.195216</v>
      </c>
    </row>
    <row r="119" spans="1:9" s="34" customFormat="1" ht="14.15" x14ac:dyDescent="0.35">
      <c r="A119" s="35">
        <v>57</v>
      </c>
      <c r="B119" s="36" t="str">
        <f>'[1]Employer Allocations'!A105</f>
        <v>Jessamine County Schools</v>
      </c>
      <c r="C119" s="40">
        <v>0</v>
      </c>
      <c r="D119" s="40">
        <v>11483330</v>
      </c>
      <c r="E119" s="84">
        <v>11483330</v>
      </c>
      <c r="F119" s="38">
        <v>0</v>
      </c>
      <c r="G119" s="38">
        <v>1.1183999999999999E-2</v>
      </c>
      <c r="H119" s="64">
        <v>1.1183999999999999E-2</v>
      </c>
    </row>
    <row r="120" spans="1:9" s="34" customFormat="1" ht="14.6" thickBot="1" x14ac:dyDescent="0.4">
      <c r="A120" s="85">
        <v>58</v>
      </c>
      <c r="B120" s="4" t="str">
        <f>'[1]Employer Allocations'!A106</f>
        <v>Johnson County Schools</v>
      </c>
      <c r="C120" s="86">
        <v>0</v>
      </c>
      <c r="D120" s="86">
        <v>4922138</v>
      </c>
      <c r="E120" s="87">
        <v>4922138</v>
      </c>
      <c r="F120" s="78">
        <v>0</v>
      </c>
      <c r="G120" s="78">
        <v>4.7939999999999997E-3</v>
      </c>
      <c r="H120" s="79">
        <v>4.7939999999999997E-3</v>
      </c>
    </row>
    <row r="121" spans="1:9" s="34" customFormat="1" ht="14.15" hidden="1" x14ac:dyDescent="0.35">
      <c r="A121" s="35"/>
      <c r="B121" s="36"/>
      <c r="C121" s="40"/>
      <c r="D121" s="40"/>
      <c r="E121" s="84"/>
      <c r="F121" s="38"/>
      <c r="G121" s="38"/>
      <c r="H121" s="64"/>
    </row>
    <row r="122" spans="1:9" s="34" customFormat="1" ht="14.6" hidden="1" thickBot="1" x14ac:dyDescent="0.4">
      <c r="A122" s="35"/>
      <c r="B122" s="36"/>
      <c r="C122" s="40"/>
      <c r="D122" s="40"/>
      <c r="E122" s="84"/>
      <c r="F122" s="38"/>
      <c r="G122" s="38"/>
      <c r="H122" s="64"/>
    </row>
    <row r="123" spans="1:9" s="34" customFormat="1" ht="16.75" hidden="1" x14ac:dyDescent="0.65">
      <c r="A123" s="49"/>
      <c r="B123" s="82" t="s">
        <v>10</v>
      </c>
      <c r="C123" s="51" t="s">
        <v>3</v>
      </c>
      <c r="D123" s="52"/>
      <c r="E123" s="52"/>
      <c r="F123" s="51" t="s">
        <v>5</v>
      </c>
      <c r="G123" s="51"/>
      <c r="H123" s="53"/>
      <c r="I123" s="2"/>
    </row>
    <row r="124" spans="1:9" s="34" customFormat="1" ht="14.15" hidden="1" x14ac:dyDescent="0.35">
      <c r="A124" s="54" t="s">
        <v>2</v>
      </c>
      <c r="B124" s="55" t="s">
        <v>11</v>
      </c>
      <c r="C124" s="56" t="s">
        <v>0</v>
      </c>
      <c r="D124" s="56" t="s">
        <v>1</v>
      </c>
      <c r="E124" s="56" t="s">
        <v>4</v>
      </c>
      <c r="F124" s="56" t="s">
        <v>0</v>
      </c>
      <c r="G124" s="56" t="s">
        <v>1</v>
      </c>
      <c r="H124" s="57" t="s">
        <v>4</v>
      </c>
      <c r="I124" s="2"/>
    </row>
    <row r="125" spans="1:9" s="34" customFormat="1" ht="16.75" hidden="1" x14ac:dyDescent="0.65">
      <c r="A125" s="44"/>
      <c r="B125" s="83"/>
      <c r="C125" s="31"/>
      <c r="D125" s="31"/>
      <c r="E125" s="31"/>
      <c r="F125" s="32"/>
      <c r="G125" s="32"/>
      <c r="H125" s="33"/>
      <c r="I125" s="2"/>
    </row>
    <row r="126" spans="1:9" s="34" customFormat="1" ht="14.15" x14ac:dyDescent="0.35">
      <c r="A126" s="35">
        <v>59</v>
      </c>
      <c r="B126" s="36" t="str">
        <f>'[1]Employer Allocations'!A107</f>
        <v>Kenton County Schools</v>
      </c>
      <c r="C126" s="40">
        <v>0</v>
      </c>
      <c r="D126" s="40">
        <v>20143809</v>
      </c>
      <c r="E126" s="84">
        <v>20143809</v>
      </c>
      <c r="F126" s="38">
        <v>0</v>
      </c>
      <c r="G126" s="38">
        <v>1.9618E-2</v>
      </c>
      <c r="H126" s="64">
        <v>1.9618E-2</v>
      </c>
    </row>
    <row r="127" spans="1:9" s="34" customFormat="1" ht="14.15" x14ac:dyDescent="0.35">
      <c r="A127" s="35">
        <v>60</v>
      </c>
      <c r="B127" s="36" t="str">
        <f>'[1]Employer Allocations'!A108</f>
        <v>Knott Counts Schools</v>
      </c>
      <c r="C127" s="40">
        <v>0</v>
      </c>
      <c r="D127" s="40">
        <v>2959983</v>
      </c>
      <c r="E127" s="84">
        <v>2959983</v>
      </c>
      <c r="F127" s="38">
        <v>0</v>
      </c>
      <c r="G127" s="38">
        <v>2.8830000000000001E-3</v>
      </c>
      <c r="H127" s="64">
        <v>2.8830000000000001E-3</v>
      </c>
    </row>
    <row r="128" spans="1:9" s="34" customFormat="1" ht="14.15" x14ac:dyDescent="0.35">
      <c r="A128" s="35">
        <v>61</v>
      </c>
      <c r="B128" s="36" t="str">
        <f>'[1]Employer Allocations'!A109</f>
        <v>Knox County Schools</v>
      </c>
      <c r="C128" s="40">
        <v>0</v>
      </c>
      <c r="D128" s="40">
        <v>5763720</v>
      </c>
      <c r="E128" s="84">
        <v>5763720</v>
      </c>
      <c r="F128" s="38">
        <v>0</v>
      </c>
      <c r="G128" s="38">
        <v>5.6129999999999999E-3</v>
      </c>
      <c r="H128" s="64">
        <v>5.6129999999999999E-3</v>
      </c>
    </row>
    <row r="129" spans="1:8" s="34" customFormat="1" ht="14.15" x14ac:dyDescent="0.35">
      <c r="A129" s="35">
        <v>62</v>
      </c>
      <c r="B129" s="36" t="str">
        <f>'[1]Employer Allocations'!A110</f>
        <v>Larue County Schools</v>
      </c>
      <c r="C129" s="40">
        <v>0</v>
      </c>
      <c r="D129" s="40">
        <v>3329734</v>
      </c>
      <c r="E129" s="84">
        <v>3329734</v>
      </c>
      <c r="F129" s="38">
        <v>0</v>
      </c>
      <c r="G129" s="38">
        <v>3.2429999999999998E-3</v>
      </c>
      <c r="H129" s="64">
        <v>3.2429999999999998E-3</v>
      </c>
    </row>
    <row r="130" spans="1:8" s="34" customFormat="1" ht="14.15" x14ac:dyDescent="0.35">
      <c r="A130" s="35">
        <v>63</v>
      </c>
      <c r="B130" s="36" t="str">
        <f>'[1]Employer Allocations'!A111</f>
        <v>Laurel County Schools</v>
      </c>
      <c r="C130" s="40">
        <v>0</v>
      </c>
      <c r="D130" s="40">
        <v>11657133</v>
      </c>
      <c r="E130" s="84">
        <v>11657133</v>
      </c>
      <c r="F130" s="38">
        <v>0</v>
      </c>
      <c r="G130" s="38">
        <v>1.1353E-2</v>
      </c>
      <c r="H130" s="64">
        <v>1.1353E-2</v>
      </c>
    </row>
    <row r="131" spans="1:8" s="34" customFormat="1" ht="14.15" x14ac:dyDescent="0.35">
      <c r="A131" s="35">
        <v>64</v>
      </c>
      <c r="B131" s="36" t="str">
        <f>'[1]Employer Allocations'!A112</f>
        <v>Lawrence County Schools</v>
      </c>
      <c r="C131" s="40">
        <v>0</v>
      </c>
      <c r="D131" s="40">
        <v>3326735</v>
      </c>
      <c r="E131" s="84">
        <v>3326735</v>
      </c>
      <c r="F131" s="38">
        <v>0</v>
      </c>
      <c r="G131" s="38">
        <v>3.2399999999999998E-3</v>
      </c>
      <c r="H131" s="64">
        <v>3.2399999999999998E-3</v>
      </c>
    </row>
    <row r="132" spans="1:8" s="34" customFormat="1" ht="14.15" x14ac:dyDescent="0.35">
      <c r="A132" s="35">
        <v>65</v>
      </c>
      <c r="B132" s="36" t="str">
        <f>'[1]Employer Allocations'!A113</f>
        <v>Lee County Schools</v>
      </c>
      <c r="C132" s="40">
        <v>0</v>
      </c>
      <c r="D132" s="40">
        <v>1032781</v>
      </c>
      <c r="E132" s="84">
        <v>1032781</v>
      </c>
      <c r="F132" s="38">
        <v>0</v>
      </c>
      <c r="G132" s="38">
        <v>1.0059999999999999E-3</v>
      </c>
      <c r="H132" s="64">
        <v>1.0059999999999999E-3</v>
      </c>
    </row>
    <row r="133" spans="1:8" s="34" customFormat="1" ht="14.15" x14ac:dyDescent="0.35">
      <c r="A133" s="35">
        <v>66</v>
      </c>
      <c r="B133" s="36" t="str">
        <f>'[1]Employer Allocations'!A114</f>
        <v>Leslie County Schools</v>
      </c>
      <c r="C133" s="40">
        <v>0</v>
      </c>
      <c r="D133" s="40">
        <v>2210882</v>
      </c>
      <c r="E133" s="84">
        <v>2210882</v>
      </c>
      <c r="F133" s="38">
        <v>0</v>
      </c>
      <c r="G133" s="38">
        <v>2.153E-3</v>
      </c>
      <c r="H133" s="64">
        <v>2.153E-3</v>
      </c>
    </row>
    <row r="134" spans="1:8" s="34" customFormat="1" ht="14.15" x14ac:dyDescent="0.35">
      <c r="A134" s="35">
        <v>67</v>
      </c>
      <c r="B134" s="36" t="str">
        <f>'[1]Employer Allocations'!A115</f>
        <v>Letcher County Schools</v>
      </c>
      <c r="C134" s="40">
        <v>0</v>
      </c>
      <c r="D134" s="40">
        <v>4181099</v>
      </c>
      <c r="E134" s="84">
        <v>4181099</v>
      </c>
      <c r="F134" s="38">
        <v>0</v>
      </c>
      <c r="G134" s="38">
        <v>4.0720000000000001E-3</v>
      </c>
      <c r="H134" s="64">
        <v>4.0720000000000001E-3</v>
      </c>
    </row>
    <row r="135" spans="1:8" s="34" customFormat="1" ht="14.15" x14ac:dyDescent="0.35">
      <c r="A135" s="35">
        <v>68</v>
      </c>
      <c r="B135" s="36" t="str">
        <f>'[1]Employer Allocations'!A116</f>
        <v>Lewis County Schools</v>
      </c>
      <c r="C135" s="40">
        <v>0</v>
      </c>
      <c r="D135" s="40">
        <v>2775341</v>
      </c>
      <c r="E135" s="84">
        <v>2775341</v>
      </c>
      <c r="F135" s="38">
        <v>0</v>
      </c>
      <c r="G135" s="38">
        <v>2.7030000000000001E-3</v>
      </c>
      <c r="H135" s="64">
        <v>2.7030000000000001E-3</v>
      </c>
    </row>
    <row r="136" spans="1:8" s="34" customFormat="1" ht="14.15" x14ac:dyDescent="0.35">
      <c r="A136" s="35">
        <v>69</v>
      </c>
      <c r="B136" s="36" t="str">
        <f>'[1]Employer Allocations'!A117</f>
        <v>Lincoln County Schools</v>
      </c>
      <c r="C136" s="40">
        <v>0</v>
      </c>
      <c r="D136" s="40">
        <v>4502141</v>
      </c>
      <c r="E136" s="84">
        <v>4502141</v>
      </c>
      <c r="F136" s="38">
        <v>0</v>
      </c>
      <c r="G136" s="38">
        <v>4.385E-3</v>
      </c>
      <c r="H136" s="64">
        <v>4.385E-3</v>
      </c>
    </row>
    <row r="137" spans="1:8" s="34" customFormat="1" ht="14.15" x14ac:dyDescent="0.35">
      <c r="A137" s="35">
        <v>70</v>
      </c>
      <c r="B137" s="36" t="str">
        <f>'[1]Employer Allocations'!A118</f>
        <v>Livingston County Schools</v>
      </c>
      <c r="C137" s="40">
        <v>0</v>
      </c>
      <c r="D137" s="40">
        <v>1703194</v>
      </c>
      <c r="E137" s="84">
        <v>1703194</v>
      </c>
      <c r="F137" s="38">
        <v>0</v>
      </c>
      <c r="G137" s="38">
        <v>1.6590000000000001E-3</v>
      </c>
      <c r="H137" s="64">
        <v>1.6590000000000001E-3</v>
      </c>
    </row>
    <row r="138" spans="1:8" s="34" customFormat="1" ht="14.15" x14ac:dyDescent="0.35">
      <c r="A138" s="35">
        <v>71</v>
      </c>
      <c r="B138" s="36" t="str">
        <f>'[1]Employer Allocations'!A119</f>
        <v>Logan County Schools</v>
      </c>
      <c r="C138" s="40">
        <v>0</v>
      </c>
      <c r="D138" s="40">
        <v>4644737</v>
      </c>
      <c r="E138" s="84">
        <v>4644737</v>
      </c>
      <c r="F138" s="38">
        <v>0</v>
      </c>
      <c r="G138" s="38">
        <v>4.5240000000000002E-3</v>
      </c>
      <c r="H138" s="64">
        <v>4.5240000000000002E-3</v>
      </c>
    </row>
    <row r="139" spans="1:8" s="34" customFormat="1" ht="14.15" x14ac:dyDescent="0.35">
      <c r="A139" s="35">
        <v>72</v>
      </c>
      <c r="B139" s="36" t="str">
        <f>'[1]Employer Allocations'!A120</f>
        <v>Lyon County Schools</v>
      </c>
      <c r="C139" s="40">
        <v>0</v>
      </c>
      <c r="D139" s="40">
        <v>1125503</v>
      </c>
      <c r="E139" s="84">
        <v>1125503</v>
      </c>
      <c r="F139" s="38">
        <v>0</v>
      </c>
      <c r="G139" s="38">
        <v>1.096E-3</v>
      </c>
      <c r="H139" s="64">
        <v>1.096E-3</v>
      </c>
    </row>
    <row r="140" spans="1:8" s="34" customFormat="1" ht="14.15" x14ac:dyDescent="0.35">
      <c r="A140" s="35">
        <v>73</v>
      </c>
      <c r="B140" s="36" t="str">
        <f>'[1]Employer Allocations'!A121</f>
        <v>Madison County Schools</v>
      </c>
      <c r="C140" s="40">
        <v>0</v>
      </c>
      <c r="D140" s="40">
        <v>14367231</v>
      </c>
      <c r="E140" s="84">
        <v>14367231</v>
      </c>
      <c r="F140" s="38">
        <v>0</v>
      </c>
      <c r="G140" s="38">
        <v>1.3991999999999999E-2</v>
      </c>
      <c r="H140" s="64">
        <v>1.3991999999999999E-2</v>
      </c>
    </row>
    <row r="141" spans="1:8" s="34" customFormat="1" ht="14.15" x14ac:dyDescent="0.35">
      <c r="A141" s="35">
        <v>74</v>
      </c>
      <c r="B141" s="36" t="str">
        <f>'[1]Employer Allocations'!A122</f>
        <v>Magoffin County Schools</v>
      </c>
      <c r="C141" s="40">
        <v>0</v>
      </c>
      <c r="D141" s="40">
        <v>2614237</v>
      </c>
      <c r="E141" s="84">
        <v>2614237</v>
      </c>
      <c r="F141" s="38">
        <v>0</v>
      </c>
      <c r="G141" s="38">
        <v>2.5460000000000001E-3</v>
      </c>
      <c r="H141" s="64">
        <v>2.5460000000000001E-3</v>
      </c>
    </row>
    <row r="142" spans="1:8" s="34" customFormat="1" ht="14.15" x14ac:dyDescent="0.35">
      <c r="A142" s="35">
        <v>75</v>
      </c>
      <c r="B142" s="36" t="str">
        <f>'[1]Employer Allocations'!A123</f>
        <v>Marion County Schools</v>
      </c>
      <c r="C142" s="40">
        <v>0</v>
      </c>
      <c r="D142" s="40">
        <v>4789000</v>
      </c>
      <c r="E142" s="84">
        <v>4789000</v>
      </c>
      <c r="F142" s="38">
        <v>0</v>
      </c>
      <c r="G142" s="38">
        <v>4.6639999999999997E-3</v>
      </c>
      <c r="H142" s="64">
        <v>4.6639999999999997E-3</v>
      </c>
    </row>
    <row r="143" spans="1:8" s="34" customFormat="1" ht="14.15" x14ac:dyDescent="0.35">
      <c r="A143" s="35">
        <v>76</v>
      </c>
      <c r="B143" s="36" t="str">
        <f>'[1]Employer Allocations'!A124</f>
        <v>Marshall County Schools</v>
      </c>
      <c r="C143" s="40">
        <v>0</v>
      </c>
      <c r="D143" s="40">
        <v>6680178</v>
      </c>
      <c r="E143" s="84">
        <v>6680178</v>
      </c>
      <c r="F143" s="38">
        <v>0</v>
      </c>
      <c r="G143" s="38">
        <v>6.5059999999999996E-3</v>
      </c>
      <c r="H143" s="64">
        <v>6.5059999999999996E-3</v>
      </c>
    </row>
    <row r="144" spans="1:8" s="34" customFormat="1" ht="14.15" x14ac:dyDescent="0.35">
      <c r="A144" s="35">
        <v>77</v>
      </c>
      <c r="B144" s="36" t="str">
        <f>'[1]Employer Allocations'!A125</f>
        <v>Martin County Schools</v>
      </c>
      <c r="C144" s="40">
        <v>0</v>
      </c>
      <c r="D144" s="40">
        <v>2239401</v>
      </c>
      <c r="E144" s="84">
        <v>2239401</v>
      </c>
      <c r="F144" s="38">
        <v>0</v>
      </c>
      <c r="G144" s="38">
        <v>2.1810000000000002E-3</v>
      </c>
      <c r="H144" s="64">
        <v>2.1810000000000002E-3</v>
      </c>
    </row>
    <row r="145" spans="1:9" s="34" customFormat="1" ht="14.15" x14ac:dyDescent="0.35">
      <c r="A145" s="35">
        <v>78</v>
      </c>
      <c r="B145" s="36" t="str">
        <f>'[1]Employer Allocations'!A126</f>
        <v>Mason County Schools</v>
      </c>
      <c r="C145" s="40">
        <v>0</v>
      </c>
      <c r="D145" s="40">
        <v>3839868</v>
      </c>
      <c r="E145" s="84">
        <v>3839868</v>
      </c>
      <c r="F145" s="38">
        <v>0</v>
      </c>
      <c r="G145" s="38">
        <v>3.7399999999999998E-3</v>
      </c>
      <c r="H145" s="64">
        <v>3.7399999999999998E-3</v>
      </c>
    </row>
    <row r="146" spans="1:9" s="34" customFormat="1" ht="14.15" x14ac:dyDescent="0.35">
      <c r="A146" s="35">
        <v>79</v>
      </c>
      <c r="B146" s="36" t="str">
        <f>'[1]Employer Allocations'!A127</f>
        <v>McCracken County Schools</v>
      </c>
      <c r="C146" s="40">
        <v>0</v>
      </c>
      <c r="D146" s="40">
        <v>9784487</v>
      </c>
      <c r="E146" s="84">
        <v>9784487</v>
      </c>
      <c r="F146" s="38">
        <v>0</v>
      </c>
      <c r="G146" s="38">
        <v>9.5289999999999993E-3</v>
      </c>
      <c r="H146" s="64">
        <v>9.5289999999999993E-3</v>
      </c>
    </row>
    <row r="147" spans="1:9" s="34" customFormat="1" ht="14.15" x14ac:dyDescent="0.35">
      <c r="A147" s="35">
        <v>80</v>
      </c>
      <c r="B147" s="36" t="str">
        <f>'[1]Employer Allocations'!A128</f>
        <v>McCreary County Schools</v>
      </c>
      <c r="C147" s="40">
        <v>0</v>
      </c>
      <c r="D147" s="40">
        <v>3456510</v>
      </c>
      <c r="E147" s="84">
        <v>3456510</v>
      </c>
      <c r="F147" s="38">
        <v>0</v>
      </c>
      <c r="G147" s="38">
        <v>3.3660000000000001E-3</v>
      </c>
      <c r="H147" s="64">
        <v>3.3660000000000001E-3</v>
      </c>
    </row>
    <row r="148" spans="1:9" s="34" customFormat="1" ht="14.15" x14ac:dyDescent="0.35">
      <c r="A148" s="35">
        <v>81</v>
      </c>
      <c r="B148" s="36" t="str">
        <f>'[1]Employer Allocations'!A129</f>
        <v>McLean County Schools</v>
      </c>
      <c r="C148" s="40">
        <v>0</v>
      </c>
      <c r="D148" s="40">
        <v>2140413</v>
      </c>
      <c r="E148" s="84">
        <v>2140413</v>
      </c>
      <c r="F148" s="38">
        <v>0</v>
      </c>
      <c r="G148" s="38">
        <v>2.085E-3</v>
      </c>
      <c r="H148" s="64">
        <v>2.085E-3</v>
      </c>
    </row>
    <row r="149" spans="1:9" s="34" customFormat="1" ht="14.15" x14ac:dyDescent="0.35">
      <c r="A149" s="35">
        <v>82</v>
      </c>
      <c r="B149" s="36" t="str">
        <f>'[1]Employer Allocations'!A130</f>
        <v>Meade County Schools</v>
      </c>
      <c r="C149" s="40">
        <v>0</v>
      </c>
      <c r="D149" s="40">
        <v>6132603</v>
      </c>
      <c r="E149" s="84">
        <v>6132603</v>
      </c>
      <c r="F149" s="38">
        <v>0</v>
      </c>
      <c r="G149" s="38">
        <v>5.973E-3</v>
      </c>
      <c r="H149" s="64">
        <v>5.973E-3</v>
      </c>
    </row>
    <row r="150" spans="1:9" s="34" customFormat="1" ht="14.15" x14ac:dyDescent="0.35">
      <c r="A150" s="35">
        <v>83</v>
      </c>
      <c r="B150" s="36" t="str">
        <f>'[1]Employer Allocations'!A131</f>
        <v>Menifee County Schools</v>
      </c>
      <c r="C150" s="40">
        <v>0</v>
      </c>
      <c r="D150" s="40">
        <v>1275348</v>
      </c>
      <c r="E150" s="84">
        <v>1275348</v>
      </c>
      <c r="F150" s="38">
        <v>0</v>
      </c>
      <c r="G150" s="38">
        <v>1.242E-3</v>
      </c>
      <c r="H150" s="64">
        <v>1.242E-3</v>
      </c>
    </row>
    <row r="151" spans="1:9" s="34" customFormat="1" ht="14.15" x14ac:dyDescent="0.35">
      <c r="A151" s="35">
        <v>84</v>
      </c>
      <c r="B151" s="36" t="str">
        <f>'[1]Employer Allocations'!A132</f>
        <v>Mercer County Schools</v>
      </c>
      <c r="C151" s="40">
        <v>0</v>
      </c>
      <c r="D151" s="40">
        <v>4046976</v>
      </c>
      <c r="E151" s="84">
        <v>4046976</v>
      </c>
      <c r="F151" s="38">
        <v>0</v>
      </c>
      <c r="G151" s="38">
        <v>3.9410000000000001E-3</v>
      </c>
      <c r="H151" s="64">
        <v>3.9410000000000001E-3</v>
      </c>
    </row>
    <row r="152" spans="1:9" s="34" customFormat="1" ht="14.15" x14ac:dyDescent="0.35">
      <c r="A152" s="35">
        <v>85</v>
      </c>
      <c r="B152" s="36" t="str">
        <f>'[1]Employer Allocations'!A133</f>
        <v>Metcalf County Schools</v>
      </c>
      <c r="C152" s="40">
        <v>0</v>
      </c>
      <c r="D152" s="40">
        <v>1733437</v>
      </c>
      <c r="E152" s="84">
        <v>1733437</v>
      </c>
      <c r="F152" s="38">
        <v>0</v>
      </c>
      <c r="G152" s="38">
        <v>1.688E-3</v>
      </c>
      <c r="H152" s="64">
        <v>1.688E-3</v>
      </c>
    </row>
    <row r="153" spans="1:9" s="34" customFormat="1" ht="14.15" x14ac:dyDescent="0.35">
      <c r="A153" s="35">
        <v>86</v>
      </c>
      <c r="B153" s="36" t="str">
        <f>'[1]Employer Allocations'!A134</f>
        <v>Monroe County Schools</v>
      </c>
      <c r="C153" s="40">
        <v>0</v>
      </c>
      <c r="D153" s="40">
        <v>2541426</v>
      </c>
      <c r="E153" s="84">
        <v>2541426</v>
      </c>
      <c r="F153" s="38">
        <v>0</v>
      </c>
      <c r="G153" s="38">
        <v>2.4750000000000002E-3</v>
      </c>
      <c r="H153" s="64">
        <v>2.4750000000000002E-3</v>
      </c>
    </row>
    <row r="154" spans="1:9" s="34" customFormat="1" ht="14.6" thickBot="1" x14ac:dyDescent="0.4">
      <c r="A154" s="85">
        <v>87</v>
      </c>
      <c r="B154" s="4" t="str">
        <f>'[1]Employer Allocations'!A135</f>
        <v>Montgomery County Schools</v>
      </c>
      <c r="C154" s="86">
        <v>0</v>
      </c>
      <c r="D154" s="86">
        <v>5765058</v>
      </c>
      <c r="E154" s="87">
        <v>5765058</v>
      </c>
      <c r="F154" s="78">
        <v>0</v>
      </c>
      <c r="G154" s="78">
        <v>5.6150000000000002E-3</v>
      </c>
      <c r="H154" s="79">
        <v>5.6150000000000002E-3</v>
      </c>
    </row>
    <row r="155" spans="1:9" s="34" customFormat="1" ht="14.15" hidden="1" x14ac:dyDescent="0.35">
      <c r="A155" s="35"/>
      <c r="B155" s="36"/>
      <c r="C155" s="40"/>
      <c r="D155" s="40"/>
      <c r="E155" s="84"/>
      <c r="F155" s="38"/>
      <c r="G155" s="38"/>
      <c r="H155" s="64"/>
    </row>
    <row r="156" spans="1:9" s="34" customFormat="1" ht="14.6" hidden="1" thickBot="1" x14ac:dyDescent="0.4">
      <c r="A156" s="35"/>
      <c r="B156" s="36"/>
      <c r="C156" s="40"/>
      <c r="D156" s="40"/>
      <c r="E156" s="84"/>
      <c r="F156" s="38"/>
      <c r="G156" s="38"/>
      <c r="H156" s="64"/>
    </row>
    <row r="157" spans="1:9" s="34" customFormat="1" ht="16.75" hidden="1" x14ac:dyDescent="0.65">
      <c r="A157" s="49"/>
      <c r="B157" s="82" t="s">
        <v>10</v>
      </c>
      <c r="C157" s="51" t="s">
        <v>3</v>
      </c>
      <c r="D157" s="52"/>
      <c r="E157" s="52"/>
      <c r="F157" s="51" t="s">
        <v>5</v>
      </c>
      <c r="G157" s="51"/>
      <c r="H157" s="53"/>
      <c r="I157" s="2"/>
    </row>
    <row r="158" spans="1:9" s="34" customFormat="1" ht="14.15" hidden="1" x14ac:dyDescent="0.35">
      <c r="A158" s="54" t="s">
        <v>2</v>
      </c>
      <c r="B158" s="55" t="s">
        <v>11</v>
      </c>
      <c r="C158" s="56" t="s">
        <v>0</v>
      </c>
      <c r="D158" s="56" t="s">
        <v>1</v>
      </c>
      <c r="E158" s="56" t="s">
        <v>4</v>
      </c>
      <c r="F158" s="56" t="s">
        <v>0</v>
      </c>
      <c r="G158" s="56" t="s">
        <v>1</v>
      </c>
      <c r="H158" s="57" t="s">
        <v>4</v>
      </c>
      <c r="I158" s="2"/>
    </row>
    <row r="159" spans="1:9" s="34" customFormat="1" ht="16.75" hidden="1" x14ac:dyDescent="0.65">
      <c r="A159" s="44"/>
      <c r="B159" s="83"/>
      <c r="C159" s="31"/>
      <c r="D159" s="31"/>
      <c r="E159" s="31"/>
      <c r="F159" s="32"/>
      <c r="G159" s="32"/>
      <c r="H159" s="33"/>
      <c r="I159" s="2"/>
    </row>
    <row r="160" spans="1:9" s="34" customFormat="1" ht="14.15" x14ac:dyDescent="0.35">
      <c r="A160" s="35">
        <v>88</v>
      </c>
      <c r="B160" s="36" t="str">
        <f>'[1]Employer Allocations'!A136</f>
        <v>Morgan County Schools</v>
      </c>
      <c r="C160" s="40">
        <v>0</v>
      </c>
      <c r="D160" s="40">
        <v>2427974</v>
      </c>
      <c r="E160" s="84">
        <v>2427974</v>
      </c>
      <c r="F160" s="38">
        <v>0</v>
      </c>
      <c r="G160" s="38">
        <v>2.3649999999999999E-3</v>
      </c>
      <c r="H160" s="64">
        <v>2.3649999999999999E-3</v>
      </c>
    </row>
    <row r="161" spans="1:8" s="34" customFormat="1" ht="14.15" x14ac:dyDescent="0.35">
      <c r="A161" s="35">
        <v>89</v>
      </c>
      <c r="B161" s="36" t="str">
        <f>'[1]Employer Allocations'!A137</f>
        <v>Muhlenberg County Schools</v>
      </c>
      <c r="C161" s="40">
        <v>0</v>
      </c>
      <c r="D161" s="40">
        <v>6359916</v>
      </c>
      <c r="E161" s="84">
        <v>6359916</v>
      </c>
      <c r="F161" s="38">
        <v>0</v>
      </c>
      <c r="G161" s="38">
        <v>6.1939999999999999E-3</v>
      </c>
      <c r="H161" s="64">
        <v>6.1939999999999999E-3</v>
      </c>
    </row>
    <row r="162" spans="1:8" s="34" customFormat="1" ht="14.15" x14ac:dyDescent="0.35">
      <c r="A162" s="35">
        <v>90</v>
      </c>
      <c r="B162" s="36" t="str">
        <f>'[1]Employer Allocations'!A138</f>
        <v>Nelson County Schools</v>
      </c>
      <c r="C162" s="40">
        <v>0</v>
      </c>
      <c r="D162" s="40">
        <v>6376306</v>
      </c>
      <c r="E162" s="84">
        <v>6376306</v>
      </c>
      <c r="F162" s="38">
        <v>0</v>
      </c>
      <c r="G162" s="38">
        <v>6.2100000000000002E-3</v>
      </c>
      <c r="H162" s="64">
        <v>6.2100000000000002E-3</v>
      </c>
    </row>
    <row r="163" spans="1:8" s="34" customFormat="1" ht="14.15" x14ac:dyDescent="0.35">
      <c r="A163" s="35">
        <v>91</v>
      </c>
      <c r="B163" s="36" t="str">
        <f>'[1]Employer Allocations'!A139</f>
        <v>Nicholas County Schools</v>
      </c>
      <c r="C163" s="40">
        <v>0</v>
      </c>
      <c r="D163" s="40">
        <v>1283479</v>
      </c>
      <c r="E163" s="84">
        <v>1283479</v>
      </c>
      <c r="F163" s="38">
        <v>0</v>
      </c>
      <c r="G163" s="38">
        <v>1.25E-3</v>
      </c>
      <c r="H163" s="64">
        <v>1.25E-3</v>
      </c>
    </row>
    <row r="164" spans="1:8" s="34" customFormat="1" ht="14.15" x14ac:dyDescent="0.35">
      <c r="A164" s="35">
        <v>92</v>
      </c>
      <c r="B164" s="36" t="str">
        <f>'[1]Employer Allocations'!A140</f>
        <v>Ohio County Schools</v>
      </c>
      <c r="C164" s="40">
        <v>0</v>
      </c>
      <c r="D164" s="40">
        <v>4998418</v>
      </c>
      <c r="E164" s="84">
        <v>4998418</v>
      </c>
      <c r="F164" s="38">
        <v>0</v>
      </c>
      <c r="G164" s="38">
        <v>4.8679999999999999E-3</v>
      </c>
      <c r="H164" s="64">
        <v>4.8679999999999999E-3</v>
      </c>
    </row>
    <row r="165" spans="1:8" s="34" customFormat="1" ht="14.15" x14ac:dyDescent="0.35">
      <c r="A165" s="35">
        <v>93</v>
      </c>
      <c r="B165" s="36" t="str">
        <f>'[1]Employer Allocations'!A141</f>
        <v>Oldham County Schools</v>
      </c>
      <c r="C165" s="40">
        <v>0</v>
      </c>
      <c r="D165" s="40">
        <v>18233799</v>
      </c>
      <c r="E165" s="84">
        <v>18233799</v>
      </c>
      <c r="F165" s="38">
        <v>0</v>
      </c>
      <c r="G165" s="38">
        <v>1.7757999999999999E-2</v>
      </c>
      <c r="H165" s="64">
        <v>1.7757999999999999E-2</v>
      </c>
    </row>
    <row r="166" spans="1:8" s="34" customFormat="1" ht="14.15" x14ac:dyDescent="0.35">
      <c r="A166" s="35">
        <v>94</v>
      </c>
      <c r="B166" s="36" t="str">
        <f>'[1]Employer Allocations'!A142</f>
        <v>Owen County Schools</v>
      </c>
      <c r="C166" s="40">
        <v>0</v>
      </c>
      <c r="D166" s="40">
        <v>2232794</v>
      </c>
      <c r="E166" s="84">
        <v>2232794</v>
      </c>
      <c r="F166" s="38">
        <v>0</v>
      </c>
      <c r="G166" s="38">
        <v>2.1749999999999999E-3</v>
      </c>
      <c r="H166" s="64">
        <v>2.1749999999999999E-3</v>
      </c>
    </row>
    <row r="167" spans="1:8" s="34" customFormat="1" ht="14.15" x14ac:dyDescent="0.35">
      <c r="A167" s="35">
        <v>95</v>
      </c>
      <c r="B167" s="36" t="str">
        <f>'[1]Employer Allocations'!A143</f>
        <v>Owsley County Schools</v>
      </c>
      <c r="C167" s="40">
        <v>0</v>
      </c>
      <c r="D167" s="40">
        <v>860099</v>
      </c>
      <c r="E167" s="84">
        <v>860099</v>
      </c>
      <c r="F167" s="38">
        <v>0</v>
      </c>
      <c r="G167" s="38">
        <v>8.3799999999999999E-4</v>
      </c>
      <c r="H167" s="64">
        <v>8.3799999999999999E-4</v>
      </c>
    </row>
    <row r="168" spans="1:8" s="34" customFormat="1" ht="14.15" x14ac:dyDescent="0.35">
      <c r="A168" s="35">
        <v>96</v>
      </c>
      <c r="B168" s="36" t="str">
        <f>'[1]Employer Allocations'!A144</f>
        <v>Pendleton County Schools</v>
      </c>
      <c r="C168" s="40">
        <v>0</v>
      </c>
      <c r="D168" s="40">
        <v>2859500</v>
      </c>
      <c r="E168" s="84">
        <v>2859500</v>
      </c>
      <c r="F168" s="38">
        <v>0</v>
      </c>
      <c r="G168" s="38">
        <v>2.7850000000000001E-3</v>
      </c>
      <c r="H168" s="64">
        <v>2.7850000000000001E-3</v>
      </c>
    </row>
    <row r="169" spans="1:8" s="34" customFormat="1" ht="14.15" x14ac:dyDescent="0.35">
      <c r="A169" s="35">
        <v>97</v>
      </c>
      <c r="B169" s="36" t="str">
        <f>'[1]Employer Allocations'!A145</f>
        <v>Perry County Schools</v>
      </c>
      <c r="C169" s="40">
        <v>0</v>
      </c>
      <c r="D169" s="40">
        <v>4711918</v>
      </c>
      <c r="E169" s="84">
        <v>4711918</v>
      </c>
      <c r="F169" s="38">
        <v>0</v>
      </c>
      <c r="G169" s="38">
        <v>4.5890000000000002E-3</v>
      </c>
      <c r="H169" s="64">
        <v>4.5890000000000002E-3</v>
      </c>
    </row>
    <row r="170" spans="1:8" s="34" customFormat="1" ht="14.15" x14ac:dyDescent="0.35">
      <c r="A170" s="35">
        <v>98</v>
      </c>
      <c r="B170" s="36" t="str">
        <f>'[1]Employer Allocations'!A146</f>
        <v>Pike County Schools</v>
      </c>
      <c r="C170" s="40">
        <v>0</v>
      </c>
      <c r="D170" s="40">
        <v>11010813</v>
      </c>
      <c r="E170" s="84">
        <v>11010813</v>
      </c>
      <c r="F170" s="38">
        <v>0</v>
      </c>
      <c r="G170" s="38">
        <v>1.0723999999999999E-2</v>
      </c>
      <c r="H170" s="64">
        <v>1.0723999999999999E-2</v>
      </c>
    </row>
    <row r="171" spans="1:8" s="34" customFormat="1" ht="14.15" x14ac:dyDescent="0.35">
      <c r="A171" s="35">
        <v>99</v>
      </c>
      <c r="B171" s="36" t="str">
        <f>'[1]Employer Allocations'!A147</f>
        <v>Powell County Schools</v>
      </c>
      <c r="C171" s="40">
        <v>0</v>
      </c>
      <c r="D171" s="40">
        <v>2891948</v>
      </c>
      <c r="E171" s="84">
        <v>2891948</v>
      </c>
      <c r="F171" s="38">
        <v>0</v>
      </c>
      <c r="G171" s="38">
        <v>2.8170000000000001E-3</v>
      </c>
      <c r="H171" s="64">
        <v>2.8170000000000001E-3</v>
      </c>
    </row>
    <row r="172" spans="1:8" s="34" customFormat="1" ht="14.15" x14ac:dyDescent="0.35">
      <c r="A172" s="35">
        <v>100</v>
      </c>
      <c r="B172" s="36" t="str">
        <f>'[1]Employer Allocations'!A148</f>
        <v>Pulaski County Schools</v>
      </c>
      <c r="C172" s="40">
        <v>0</v>
      </c>
      <c r="D172" s="40">
        <v>10274741</v>
      </c>
      <c r="E172" s="84">
        <v>10274741</v>
      </c>
      <c r="F172" s="38">
        <v>0</v>
      </c>
      <c r="G172" s="38">
        <v>1.0007E-2</v>
      </c>
      <c r="H172" s="64">
        <v>1.0007E-2</v>
      </c>
    </row>
    <row r="173" spans="1:8" s="34" customFormat="1" ht="14.15" x14ac:dyDescent="0.35">
      <c r="A173" s="35">
        <v>101</v>
      </c>
      <c r="B173" s="36" t="str">
        <f>'[1]Employer Allocations'!A149</f>
        <v>Robertson County Schools</v>
      </c>
      <c r="C173" s="40">
        <v>0</v>
      </c>
      <c r="D173" s="40">
        <v>508831</v>
      </c>
      <c r="E173" s="84">
        <v>508831</v>
      </c>
      <c r="F173" s="38">
        <v>0</v>
      </c>
      <c r="G173" s="38">
        <v>4.9600000000000002E-4</v>
      </c>
      <c r="H173" s="64">
        <v>4.9600000000000002E-4</v>
      </c>
    </row>
    <row r="174" spans="1:8" s="34" customFormat="1" ht="14.15" x14ac:dyDescent="0.35">
      <c r="A174" s="35">
        <v>102</v>
      </c>
      <c r="B174" s="36" t="str">
        <f>'[1]Employer Allocations'!A150</f>
        <v>Rockcastle County Schools</v>
      </c>
      <c r="C174" s="40">
        <v>0</v>
      </c>
      <c r="D174" s="40">
        <v>3903793</v>
      </c>
      <c r="E174" s="84">
        <v>3903793</v>
      </c>
      <c r="F174" s="38">
        <v>0</v>
      </c>
      <c r="G174" s="38">
        <v>3.8019999999999998E-3</v>
      </c>
      <c r="H174" s="64">
        <v>3.8019999999999998E-3</v>
      </c>
    </row>
    <row r="175" spans="1:8" s="34" customFormat="1" ht="14.15" x14ac:dyDescent="0.35">
      <c r="A175" s="35">
        <v>103</v>
      </c>
      <c r="B175" s="36" t="str">
        <f>'[1]Employer Allocations'!A151</f>
        <v>Rowan County Schools</v>
      </c>
      <c r="C175" s="40">
        <v>0</v>
      </c>
      <c r="D175" s="40">
        <v>3962269</v>
      </c>
      <c r="E175" s="84">
        <v>3962269</v>
      </c>
      <c r="F175" s="38">
        <v>0</v>
      </c>
      <c r="G175" s="38">
        <v>3.859E-3</v>
      </c>
      <c r="H175" s="64">
        <v>3.859E-3</v>
      </c>
    </row>
    <row r="176" spans="1:8" s="34" customFormat="1" ht="14.15" x14ac:dyDescent="0.35">
      <c r="A176" s="35">
        <v>104</v>
      </c>
      <c r="B176" s="36" t="str">
        <f>'[1]Employer Allocations'!A152</f>
        <v>Russell County Schools</v>
      </c>
      <c r="C176" s="40">
        <v>0</v>
      </c>
      <c r="D176" s="40">
        <v>3858437</v>
      </c>
      <c r="E176" s="84">
        <v>3858437</v>
      </c>
      <c r="F176" s="38">
        <v>0</v>
      </c>
      <c r="G176" s="38">
        <v>3.7580000000000001E-3</v>
      </c>
      <c r="H176" s="64">
        <v>3.7580000000000001E-3</v>
      </c>
    </row>
    <row r="177" spans="1:9" s="34" customFormat="1" ht="14.15" x14ac:dyDescent="0.35">
      <c r="A177" s="35">
        <v>105</v>
      </c>
      <c r="B177" s="36" t="str">
        <f>'[1]Employer Allocations'!A153</f>
        <v>Scott County Schools</v>
      </c>
      <c r="C177" s="40">
        <v>0</v>
      </c>
      <c r="D177" s="40">
        <v>12270424</v>
      </c>
      <c r="E177" s="84">
        <v>12270424</v>
      </c>
      <c r="F177" s="38">
        <v>0</v>
      </c>
      <c r="G177" s="38">
        <v>1.1950000000000001E-2</v>
      </c>
      <c r="H177" s="64">
        <v>1.1950000000000001E-2</v>
      </c>
    </row>
    <row r="178" spans="1:9" s="34" customFormat="1" ht="14.15" x14ac:dyDescent="0.35">
      <c r="A178" s="35">
        <v>106</v>
      </c>
      <c r="B178" s="36" t="str">
        <f>'[1]Employer Allocations'!A154</f>
        <v>Shelby County Schools</v>
      </c>
      <c r="C178" s="40">
        <v>0</v>
      </c>
      <c r="D178" s="40">
        <v>10523841</v>
      </c>
      <c r="E178" s="84">
        <v>10523841</v>
      </c>
      <c r="F178" s="38">
        <v>0</v>
      </c>
      <c r="G178" s="38">
        <v>1.0248999999999999E-2</v>
      </c>
      <c r="H178" s="64">
        <v>1.0248999999999999E-2</v>
      </c>
    </row>
    <row r="179" spans="1:9" s="34" customFormat="1" ht="14.15" x14ac:dyDescent="0.35">
      <c r="A179" s="35">
        <v>107</v>
      </c>
      <c r="B179" s="36" t="str">
        <f>'[1]Employer Allocations'!A155</f>
        <v>Simpson County Schools</v>
      </c>
      <c r="C179" s="40">
        <v>0</v>
      </c>
      <c r="D179" s="40">
        <v>4201834</v>
      </c>
      <c r="E179" s="84">
        <v>4201834</v>
      </c>
      <c r="F179" s="38">
        <v>0</v>
      </c>
      <c r="G179" s="38">
        <v>4.0920000000000002E-3</v>
      </c>
      <c r="H179" s="64">
        <v>4.0920000000000002E-3</v>
      </c>
    </row>
    <row r="180" spans="1:9" s="34" customFormat="1" ht="14.15" x14ac:dyDescent="0.35">
      <c r="A180" s="35">
        <v>108</v>
      </c>
      <c r="B180" s="36" t="str">
        <f>'[1]Employer Allocations'!A156</f>
        <v>Spencer County Schools</v>
      </c>
      <c r="C180" s="40">
        <v>0</v>
      </c>
      <c r="D180" s="40">
        <v>3900935</v>
      </c>
      <c r="E180" s="84">
        <v>3900935</v>
      </c>
      <c r="F180" s="38">
        <v>0</v>
      </c>
      <c r="G180" s="38">
        <v>3.7989999999999999E-3</v>
      </c>
      <c r="H180" s="64">
        <v>3.7989999999999999E-3</v>
      </c>
    </row>
    <row r="181" spans="1:9" s="34" customFormat="1" ht="14.15" x14ac:dyDescent="0.35">
      <c r="A181" s="35">
        <v>109</v>
      </c>
      <c r="B181" s="36" t="str">
        <f>'[1]Employer Allocations'!A157</f>
        <v>Taylor County Schools</v>
      </c>
      <c r="C181" s="40">
        <v>0</v>
      </c>
      <c r="D181" s="40">
        <v>3263738</v>
      </c>
      <c r="E181" s="84">
        <v>3263738</v>
      </c>
      <c r="F181" s="38">
        <v>0</v>
      </c>
      <c r="G181" s="38">
        <v>3.179E-3</v>
      </c>
      <c r="H181" s="64">
        <v>3.179E-3</v>
      </c>
    </row>
    <row r="182" spans="1:9" s="34" customFormat="1" ht="14.15" x14ac:dyDescent="0.35">
      <c r="A182" s="35">
        <v>110</v>
      </c>
      <c r="B182" s="36" t="str">
        <f>'[1]Employer Allocations'!A158</f>
        <v>Todd County Schools</v>
      </c>
      <c r="C182" s="40">
        <v>0</v>
      </c>
      <c r="D182" s="40">
        <v>2304170</v>
      </c>
      <c r="E182" s="84">
        <v>2304170</v>
      </c>
      <c r="F182" s="38">
        <v>0</v>
      </c>
      <c r="G182" s="38">
        <v>2.2439999999999999E-3</v>
      </c>
      <c r="H182" s="64">
        <v>2.2439999999999999E-3</v>
      </c>
    </row>
    <row r="183" spans="1:9" s="34" customFormat="1" ht="14.15" x14ac:dyDescent="0.35">
      <c r="A183" s="35">
        <v>111</v>
      </c>
      <c r="B183" s="36" t="str">
        <f>'[1]Employer Allocations'!A159</f>
        <v>Trigg County Schools</v>
      </c>
      <c r="C183" s="40">
        <v>0</v>
      </c>
      <c r="D183" s="40">
        <v>2946504</v>
      </c>
      <c r="E183" s="84">
        <v>2946504</v>
      </c>
      <c r="F183" s="38">
        <v>0</v>
      </c>
      <c r="G183" s="38">
        <v>2.8700000000000002E-3</v>
      </c>
      <c r="H183" s="64">
        <v>2.8700000000000002E-3</v>
      </c>
    </row>
    <row r="184" spans="1:9" s="34" customFormat="1" ht="14.15" x14ac:dyDescent="0.35">
      <c r="A184" s="35">
        <v>112</v>
      </c>
      <c r="B184" s="36" t="str">
        <f>'[1]Employer Allocations'!A160</f>
        <v>Trimble County Schools</v>
      </c>
      <c r="C184" s="40">
        <v>0</v>
      </c>
      <c r="D184" s="40">
        <v>1574689</v>
      </c>
      <c r="E184" s="84">
        <v>1574689</v>
      </c>
      <c r="F184" s="38">
        <v>0</v>
      </c>
      <c r="G184" s="38">
        <v>1.534E-3</v>
      </c>
      <c r="H184" s="64">
        <v>1.534E-3</v>
      </c>
    </row>
    <row r="185" spans="1:9" s="34" customFormat="1" ht="14.15" x14ac:dyDescent="0.35">
      <c r="A185" s="35">
        <v>113</v>
      </c>
      <c r="B185" s="36" t="str">
        <f>'[1]Employer Allocations'!A161</f>
        <v>Union County Schools</v>
      </c>
      <c r="C185" s="40">
        <v>0</v>
      </c>
      <c r="D185" s="40">
        <v>3000538</v>
      </c>
      <c r="E185" s="84">
        <v>3000538</v>
      </c>
      <c r="F185" s="38">
        <v>0</v>
      </c>
      <c r="G185" s="38">
        <v>2.9220000000000001E-3</v>
      </c>
      <c r="H185" s="64">
        <v>2.9220000000000001E-3</v>
      </c>
    </row>
    <row r="186" spans="1:9" s="34" customFormat="1" ht="14.15" x14ac:dyDescent="0.35">
      <c r="A186" s="35">
        <v>114</v>
      </c>
      <c r="B186" s="36" t="str">
        <f>'[1]Employer Allocations'!A162</f>
        <v>Warren County Schools</v>
      </c>
      <c r="C186" s="40">
        <v>0</v>
      </c>
      <c r="D186" s="40">
        <v>20497255</v>
      </c>
      <c r="E186" s="84">
        <v>20497255</v>
      </c>
      <c r="F186" s="38">
        <v>0</v>
      </c>
      <c r="G186" s="38">
        <v>1.9963000000000002E-2</v>
      </c>
      <c r="H186" s="64">
        <v>1.9963000000000002E-2</v>
      </c>
    </row>
    <row r="187" spans="1:9" s="34" customFormat="1" ht="14.15" x14ac:dyDescent="0.35">
      <c r="A187" s="35">
        <v>115</v>
      </c>
      <c r="B187" s="36" t="str">
        <f>'[1]Employer Allocations'!A163</f>
        <v>Washington County Schools</v>
      </c>
      <c r="C187" s="40">
        <v>0</v>
      </c>
      <c r="D187" s="40">
        <v>2408137</v>
      </c>
      <c r="E187" s="84">
        <v>2408137</v>
      </c>
      <c r="F187" s="38">
        <v>0</v>
      </c>
      <c r="G187" s="38">
        <v>2.3449999999999999E-3</v>
      </c>
      <c r="H187" s="64">
        <v>2.3449999999999999E-3</v>
      </c>
    </row>
    <row r="188" spans="1:9" s="34" customFormat="1" ht="14.6" thickBot="1" x14ac:dyDescent="0.4">
      <c r="A188" s="85">
        <v>116</v>
      </c>
      <c r="B188" s="4" t="str">
        <f>'[1]Employer Allocations'!A164</f>
        <v>Wayne County Schools</v>
      </c>
      <c r="C188" s="86">
        <v>0</v>
      </c>
      <c r="D188" s="86">
        <v>4053338</v>
      </c>
      <c r="E188" s="87">
        <v>4053338</v>
      </c>
      <c r="F188" s="78">
        <v>0</v>
      </c>
      <c r="G188" s="78">
        <v>3.9480000000000001E-3</v>
      </c>
      <c r="H188" s="79">
        <v>3.9480000000000001E-3</v>
      </c>
    </row>
    <row r="189" spans="1:9" s="34" customFormat="1" ht="14.15" hidden="1" x14ac:dyDescent="0.35">
      <c r="A189" s="35"/>
      <c r="B189" s="36"/>
      <c r="C189" s="40"/>
      <c r="D189" s="40"/>
      <c r="E189" s="84"/>
      <c r="F189" s="38"/>
      <c r="G189" s="38"/>
      <c r="H189" s="64"/>
    </row>
    <row r="190" spans="1:9" s="34" customFormat="1" ht="14.6" hidden="1" thickBot="1" x14ac:dyDescent="0.4">
      <c r="A190" s="35"/>
      <c r="B190" s="36"/>
      <c r="C190" s="40"/>
      <c r="D190" s="40"/>
      <c r="E190" s="84"/>
      <c r="F190" s="38"/>
      <c r="G190" s="38"/>
      <c r="H190" s="64"/>
    </row>
    <row r="191" spans="1:9" s="34" customFormat="1" ht="16.75" hidden="1" x14ac:dyDescent="0.65">
      <c r="A191" s="49"/>
      <c r="B191" s="82" t="s">
        <v>10</v>
      </c>
      <c r="C191" s="51" t="s">
        <v>3</v>
      </c>
      <c r="D191" s="52"/>
      <c r="E191" s="52"/>
      <c r="F191" s="51" t="s">
        <v>5</v>
      </c>
      <c r="G191" s="51"/>
      <c r="H191" s="53"/>
      <c r="I191" s="2"/>
    </row>
    <row r="192" spans="1:9" s="34" customFormat="1" ht="14.15" hidden="1" x14ac:dyDescent="0.35">
      <c r="A192" s="54" t="s">
        <v>2</v>
      </c>
      <c r="B192" s="55" t="s">
        <v>11</v>
      </c>
      <c r="C192" s="56" t="s">
        <v>0</v>
      </c>
      <c r="D192" s="56" t="s">
        <v>1</v>
      </c>
      <c r="E192" s="56" t="s">
        <v>4</v>
      </c>
      <c r="F192" s="56" t="s">
        <v>0</v>
      </c>
      <c r="G192" s="56" t="s">
        <v>1</v>
      </c>
      <c r="H192" s="57" t="s">
        <v>4</v>
      </c>
      <c r="I192" s="2"/>
    </row>
    <row r="193" spans="1:9" s="34" customFormat="1" ht="16.75" hidden="1" x14ac:dyDescent="0.65">
      <c r="A193" s="44"/>
      <c r="B193" s="83"/>
      <c r="C193" s="31"/>
      <c r="D193" s="31"/>
      <c r="E193" s="31"/>
      <c r="F193" s="32"/>
      <c r="G193" s="32"/>
      <c r="H193" s="33"/>
      <c r="I193" s="2"/>
    </row>
    <row r="194" spans="1:9" s="34" customFormat="1" ht="14.15" x14ac:dyDescent="0.35">
      <c r="A194" s="35">
        <v>117</v>
      </c>
      <c r="B194" s="36" t="str">
        <f>'[1]Employer Allocations'!A165</f>
        <v>Webster County Schools</v>
      </c>
      <c r="C194" s="40">
        <v>0</v>
      </c>
      <c r="D194" s="40">
        <v>2795004</v>
      </c>
      <c r="E194" s="84">
        <v>2795004</v>
      </c>
      <c r="F194" s="38">
        <v>0</v>
      </c>
      <c r="G194" s="38">
        <v>2.722E-3</v>
      </c>
      <c r="H194" s="64">
        <v>2.722E-3</v>
      </c>
    </row>
    <row r="195" spans="1:9" s="34" customFormat="1" ht="14.15" x14ac:dyDescent="0.35">
      <c r="A195" s="35">
        <v>118</v>
      </c>
      <c r="B195" s="36" t="str">
        <f>'[1]Employer Allocations'!A166</f>
        <v>Whitley County Schools</v>
      </c>
      <c r="C195" s="40">
        <v>0</v>
      </c>
      <c r="D195" s="40">
        <v>5951694</v>
      </c>
      <c r="E195" s="84">
        <v>5951694</v>
      </c>
      <c r="F195" s="38">
        <v>0</v>
      </c>
      <c r="G195" s="38">
        <v>5.7959999999999999E-3</v>
      </c>
      <c r="H195" s="64">
        <v>5.7959999999999999E-3</v>
      </c>
    </row>
    <row r="196" spans="1:9" s="34" customFormat="1" ht="14.15" x14ac:dyDescent="0.35">
      <c r="A196" s="35">
        <v>119</v>
      </c>
      <c r="B196" s="36" t="str">
        <f>'[1]Employer Allocations'!A167</f>
        <v>Wolfe County Schools</v>
      </c>
      <c r="C196" s="40">
        <v>0</v>
      </c>
      <c r="D196" s="40">
        <v>1932585</v>
      </c>
      <c r="E196" s="84">
        <v>1932585</v>
      </c>
      <c r="F196" s="38">
        <v>0</v>
      </c>
      <c r="G196" s="38">
        <v>1.882E-3</v>
      </c>
      <c r="H196" s="64">
        <v>1.882E-3</v>
      </c>
    </row>
    <row r="197" spans="1:9" s="34" customFormat="1" ht="14.15" x14ac:dyDescent="0.35">
      <c r="A197" s="35">
        <v>120</v>
      </c>
      <c r="B197" s="36" t="str">
        <f>'[1]Employer Allocations'!A168</f>
        <v>Woodford County Schools</v>
      </c>
      <c r="C197" s="40">
        <v>0</v>
      </c>
      <c r="D197" s="40">
        <v>5659216</v>
      </c>
      <c r="E197" s="84">
        <v>5659216</v>
      </c>
      <c r="F197" s="38">
        <v>0</v>
      </c>
      <c r="G197" s="38">
        <v>5.5120000000000004E-3</v>
      </c>
      <c r="H197" s="64">
        <v>5.5120000000000004E-3</v>
      </c>
    </row>
    <row r="198" spans="1:9" s="34" customFormat="1" ht="14.15" x14ac:dyDescent="0.35">
      <c r="A198" s="35">
        <v>122</v>
      </c>
      <c r="B198" s="36" t="str">
        <f>'[1]Employer Allocations'!A169</f>
        <v>Anchorage City Schools</v>
      </c>
      <c r="C198" s="40">
        <v>0</v>
      </c>
      <c r="D198" s="40">
        <v>1122021</v>
      </c>
      <c r="E198" s="84">
        <v>1122021</v>
      </c>
      <c r="F198" s="38">
        <v>0</v>
      </c>
      <c r="G198" s="38">
        <v>1.093E-3</v>
      </c>
      <c r="H198" s="64">
        <v>1.093E-3</v>
      </c>
    </row>
    <row r="199" spans="1:9" s="34" customFormat="1" ht="14.15" x14ac:dyDescent="0.35">
      <c r="A199" s="35">
        <v>124</v>
      </c>
      <c r="B199" s="36" t="str">
        <f>'[1]Employer Allocations'!A170</f>
        <v>Ashland City Schools</v>
      </c>
      <c r="C199" s="40">
        <v>0</v>
      </c>
      <c r="D199" s="40">
        <v>4691431</v>
      </c>
      <c r="E199" s="84">
        <v>4691431</v>
      </c>
      <c r="F199" s="38">
        <v>0</v>
      </c>
      <c r="G199" s="38">
        <v>4.5690000000000001E-3</v>
      </c>
      <c r="H199" s="64">
        <v>4.5690000000000001E-3</v>
      </c>
    </row>
    <row r="200" spans="1:9" s="34" customFormat="1" ht="14.15" x14ac:dyDescent="0.35">
      <c r="A200" s="35">
        <v>125</v>
      </c>
      <c r="B200" s="36" t="str">
        <f>'[1]Employer Allocations'!A171</f>
        <v>Augusta City Schools</v>
      </c>
      <c r="C200" s="40">
        <v>0</v>
      </c>
      <c r="D200" s="40">
        <v>457480</v>
      </c>
      <c r="E200" s="84">
        <v>457480</v>
      </c>
      <c r="F200" s="38">
        <v>0</v>
      </c>
      <c r="G200" s="38">
        <v>4.46E-4</v>
      </c>
      <c r="H200" s="64">
        <v>4.46E-4</v>
      </c>
    </row>
    <row r="201" spans="1:9" s="34" customFormat="1" ht="14.15" x14ac:dyDescent="0.35">
      <c r="A201" s="35">
        <v>126</v>
      </c>
      <c r="B201" s="36" t="str">
        <f>'[1]Employer Allocations'!A172</f>
        <v>Barbourville City Schools</v>
      </c>
      <c r="C201" s="40">
        <v>0</v>
      </c>
      <c r="D201" s="40">
        <v>983011</v>
      </c>
      <c r="E201" s="84">
        <v>983011</v>
      </c>
      <c r="F201" s="38">
        <v>0</v>
      </c>
      <c r="G201" s="38">
        <v>9.5699999999999995E-4</v>
      </c>
      <c r="H201" s="64">
        <v>9.5699999999999995E-4</v>
      </c>
    </row>
    <row r="202" spans="1:9" s="34" customFormat="1" ht="14.15" x14ac:dyDescent="0.35">
      <c r="A202" s="35">
        <v>127</v>
      </c>
      <c r="B202" s="36" t="str">
        <f>'[1]Employer Allocations'!A173</f>
        <v>Bardstown City Schools</v>
      </c>
      <c r="C202" s="40">
        <v>0</v>
      </c>
      <c r="D202" s="40">
        <v>4405907</v>
      </c>
      <c r="E202" s="84">
        <v>4405907</v>
      </c>
      <c r="F202" s="38">
        <v>0</v>
      </c>
      <c r="G202" s="38">
        <v>4.2909999999999997E-3</v>
      </c>
      <c r="H202" s="64">
        <v>4.2909999999999997E-3</v>
      </c>
    </row>
    <row r="203" spans="1:9" s="34" customFormat="1" ht="14.15" x14ac:dyDescent="0.35">
      <c r="A203" s="35">
        <v>128</v>
      </c>
      <c r="B203" s="36" t="str">
        <f>'[1]Employer Allocations'!A174</f>
        <v>Beechwood Independent Schools</v>
      </c>
      <c r="C203" s="40">
        <v>0</v>
      </c>
      <c r="D203" s="40">
        <v>2140482</v>
      </c>
      <c r="E203" s="84">
        <v>2140482</v>
      </c>
      <c r="F203" s="38">
        <v>0</v>
      </c>
      <c r="G203" s="38">
        <v>2.085E-3</v>
      </c>
      <c r="H203" s="64">
        <v>2.085E-3</v>
      </c>
    </row>
    <row r="204" spans="1:9" s="34" customFormat="1" ht="14.15" x14ac:dyDescent="0.35">
      <c r="A204" s="35">
        <v>129</v>
      </c>
      <c r="B204" s="36" t="str">
        <f>'[1]Employer Allocations'!A175</f>
        <v>Bellevue City Schools</v>
      </c>
      <c r="C204" s="40">
        <v>0</v>
      </c>
      <c r="D204" s="40">
        <v>1122851</v>
      </c>
      <c r="E204" s="84">
        <v>1122851</v>
      </c>
      <c r="F204" s="38">
        <v>0</v>
      </c>
      <c r="G204" s="38">
        <v>1.0939999999999999E-3</v>
      </c>
      <c r="H204" s="64">
        <v>1.0939999999999999E-3</v>
      </c>
    </row>
    <row r="205" spans="1:9" s="34" customFormat="1" ht="14.15" x14ac:dyDescent="0.35">
      <c r="A205" s="35">
        <v>131</v>
      </c>
      <c r="B205" s="36" t="str">
        <f>'[1]Employer Allocations'!A176</f>
        <v>Berea City Schools</v>
      </c>
      <c r="C205" s="40">
        <v>0</v>
      </c>
      <c r="D205" s="40">
        <v>1730347</v>
      </c>
      <c r="E205" s="84">
        <v>1730347</v>
      </c>
      <c r="F205" s="38">
        <v>0</v>
      </c>
      <c r="G205" s="38">
        <v>1.6850000000000001E-3</v>
      </c>
      <c r="H205" s="64">
        <v>1.6850000000000001E-3</v>
      </c>
    </row>
    <row r="206" spans="1:9" s="34" customFormat="1" ht="14.15" x14ac:dyDescent="0.35">
      <c r="A206" s="35">
        <v>134</v>
      </c>
      <c r="B206" s="36" t="str">
        <f>'[1]Employer Allocations'!A177</f>
        <v>Bowling Green City Schools</v>
      </c>
      <c r="C206" s="40">
        <v>0</v>
      </c>
      <c r="D206" s="40">
        <v>6203349</v>
      </c>
      <c r="E206" s="84">
        <v>6203349</v>
      </c>
      <c r="F206" s="38">
        <v>0</v>
      </c>
      <c r="G206" s="38">
        <v>6.0419999999999996E-3</v>
      </c>
      <c r="H206" s="64">
        <v>6.0419999999999996E-3</v>
      </c>
    </row>
    <row r="207" spans="1:9" s="34" customFormat="1" ht="14.15" x14ac:dyDescent="0.35">
      <c r="A207" s="35">
        <v>136</v>
      </c>
      <c r="B207" s="36" t="str">
        <f>'[1]Employer Allocations'!A178</f>
        <v>Burgin City Schools</v>
      </c>
      <c r="C207" s="40">
        <v>0</v>
      </c>
      <c r="D207" s="40">
        <v>718096</v>
      </c>
      <c r="E207" s="84">
        <v>718096</v>
      </c>
      <c r="F207" s="38">
        <v>0</v>
      </c>
      <c r="G207" s="38">
        <v>6.9899999999999997E-4</v>
      </c>
      <c r="H207" s="64">
        <v>6.9899999999999997E-4</v>
      </c>
    </row>
    <row r="208" spans="1:9" s="34" customFormat="1" ht="14.15" x14ac:dyDescent="0.35">
      <c r="A208" s="35">
        <v>140</v>
      </c>
      <c r="B208" s="36" t="str">
        <f>'[1]Employer Allocations'!A179</f>
        <v>Campbellsville City Schools</v>
      </c>
      <c r="C208" s="40">
        <v>0</v>
      </c>
      <c r="D208" s="40">
        <v>1725742</v>
      </c>
      <c r="E208" s="84">
        <v>1725742</v>
      </c>
      <c r="F208" s="38">
        <v>0</v>
      </c>
      <c r="G208" s="38">
        <v>1.681E-3</v>
      </c>
      <c r="H208" s="64">
        <v>1.681E-3</v>
      </c>
    </row>
    <row r="209" spans="1:8" s="34" customFormat="1" ht="14.15" x14ac:dyDescent="0.35">
      <c r="A209" s="35">
        <v>144</v>
      </c>
      <c r="B209" s="36" t="str">
        <f>'[1]Employer Allocations'!A180</f>
        <v>Caverna City Schools</v>
      </c>
      <c r="C209" s="40">
        <v>0</v>
      </c>
      <c r="D209" s="40">
        <v>1081164</v>
      </c>
      <c r="E209" s="84">
        <v>1081164</v>
      </c>
      <c r="F209" s="38">
        <v>0</v>
      </c>
      <c r="G209" s="38">
        <v>1.0529999999999999E-3</v>
      </c>
      <c r="H209" s="64">
        <v>1.0529999999999999E-3</v>
      </c>
    </row>
    <row r="210" spans="1:8" s="34" customFormat="1" ht="14.15" x14ac:dyDescent="0.35">
      <c r="A210" s="35">
        <v>147</v>
      </c>
      <c r="B210" s="36" t="str">
        <f>'[1]Employer Allocations'!A181</f>
        <v>Cloverport City Schools</v>
      </c>
      <c r="C210" s="40">
        <v>0</v>
      </c>
      <c r="D210" s="40">
        <v>487024</v>
      </c>
      <c r="E210" s="84">
        <v>487024</v>
      </c>
      <c r="F210" s="38">
        <v>0</v>
      </c>
      <c r="G210" s="38">
        <v>4.7399999999999997E-4</v>
      </c>
      <c r="H210" s="64">
        <v>4.7399999999999997E-4</v>
      </c>
    </row>
    <row r="211" spans="1:8" s="34" customFormat="1" ht="14.15" x14ac:dyDescent="0.35">
      <c r="A211" s="35">
        <v>150</v>
      </c>
      <c r="B211" s="36" t="str">
        <f>'[1]Employer Allocations'!A182</f>
        <v>Corbin City Schools</v>
      </c>
      <c r="C211" s="40">
        <v>0</v>
      </c>
      <c r="D211" s="40">
        <v>3902900</v>
      </c>
      <c r="E211" s="84">
        <v>3902900</v>
      </c>
      <c r="F211" s="38">
        <v>0</v>
      </c>
      <c r="G211" s="38">
        <v>3.8010000000000001E-3</v>
      </c>
      <c r="H211" s="64">
        <v>3.8010000000000001E-3</v>
      </c>
    </row>
    <row r="212" spans="1:8" s="34" customFormat="1" ht="14.15" x14ac:dyDescent="0.35">
      <c r="A212" s="35">
        <v>151</v>
      </c>
      <c r="B212" s="36" t="str">
        <f>'[1]Employer Allocations'!A183</f>
        <v>Covington City Schools</v>
      </c>
      <c r="C212" s="40">
        <v>0</v>
      </c>
      <c r="D212" s="40">
        <v>6666852</v>
      </c>
      <c r="E212" s="84">
        <v>6666852</v>
      </c>
      <c r="F212" s="38">
        <v>0</v>
      </c>
      <c r="G212" s="38">
        <v>6.4929999999999996E-3</v>
      </c>
      <c r="H212" s="64">
        <v>6.4929999999999996E-3</v>
      </c>
    </row>
    <row r="213" spans="1:8" s="34" customFormat="1" ht="14.15" x14ac:dyDescent="0.35">
      <c r="A213" s="35">
        <v>154</v>
      </c>
      <c r="B213" s="36" t="str">
        <f>'[1]Employer Allocations'!A184</f>
        <v>Danville City Schools</v>
      </c>
      <c r="C213" s="40">
        <v>0</v>
      </c>
      <c r="D213" s="40">
        <v>3688195</v>
      </c>
      <c r="E213" s="84">
        <v>3688195</v>
      </c>
      <c r="F213" s="38">
        <v>0</v>
      </c>
      <c r="G213" s="38">
        <v>3.5920000000000001E-3</v>
      </c>
      <c r="H213" s="64">
        <v>3.5920000000000001E-3</v>
      </c>
    </row>
    <row r="214" spans="1:8" s="34" customFormat="1" ht="14.15" x14ac:dyDescent="0.35">
      <c r="A214" s="35">
        <v>155</v>
      </c>
      <c r="B214" s="36" t="str">
        <f>'[1]Employer Allocations'!A185</f>
        <v>Dawson Springs City Schools</v>
      </c>
      <c r="C214" s="40">
        <v>0</v>
      </c>
      <c r="D214" s="40">
        <v>887096</v>
      </c>
      <c r="E214" s="84">
        <v>887096</v>
      </c>
      <c r="F214" s="38">
        <v>0</v>
      </c>
      <c r="G214" s="38">
        <v>8.6399999999999997E-4</v>
      </c>
      <c r="H214" s="64">
        <v>8.6399999999999997E-4</v>
      </c>
    </row>
    <row r="215" spans="1:8" s="34" customFormat="1" ht="14.15" x14ac:dyDescent="0.35">
      <c r="A215" s="35">
        <v>156</v>
      </c>
      <c r="B215" s="36" t="str">
        <f>'[1]Employer Allocations'!A186</f>
        <v>Dayton City Schools</v>
      </c>
      <c r="C215" s="40">
        <v>0</v>
      </c>
      <c r="D215" s="40">
        <v>1367684</v>
      </c>
      <c r="E215" s="84">
        <v>1367684</v>
      </c>
      <c r="F215" s="38">
        <v>0</v>
      </c>
      <c r="G215" s="38">
        <v>1.3320000000000001E-3</v>
      </c>
      <c r="H215" s="64">
        <v>1.3320000000000001E-3</v>
      </c>
    </row>
    <row r="216" spans="1:8" s="34" customFormat="1" ht="14.15" x14ac:dyDescent="0.35">
      <c r="A216" s="35">
        <v>158</v>
      </c>
      <c r="B216" s="36" t="str">
        <f>'[1]Employer Allocations'!A187</f>
        <v>East Bernstadt City Schools</v>
      </c>
      <c r="C216" s="40">
        <v>0</v>
      </c>
      <c r="D216" s="40">
        <v>680598</v>
      </c>
      <c r="E216" s="84">
        <v>680598</v>
      </c>
      <c r="F216" s="38">
        <v>0</v>
      </c>
      <c r="G216" s="38">
        <v>6.6299999999999996E-4</v>
      </c>
      <c r="H216" s="64">
        <v>6.6299999999999996E-4</v>
      </c>
    </row>
    <row r="217" spans="1:8" s="34" customFormat="1" ht="14.15" x14ac:dyDescent="0.35">
      <c r="A217" s="35">
        <v>160</v>
      </c>
      <c r="B217" s="36" t="str">
        <f>'[1]Employer Allocations'!A188</f>
        <v>Elizabethtown City Schools</v>
      </c>
      <c r="C217" s="40">
        <v>0</v>
      </c>
      <c r="D217" s="40">
        <v>3682560</v>
      </c>
      <c r="E217" s="84">
        <v>3682560</v>
      </c>
      <c r="F217" s="38">
        <v>0</v>
      </c>
      <c r="G217" s="38">
        <v>3.5860000000000002E-3</v>
      </c>
      <c r="H217" s="64">
        <v>3.5860000000000002E-3</v>
      </c>
    </row>
    <row r="218" spans="1:8" s="34" customFormat="1" ht="14.15" x14ac:dyDescent="0.35">
      <c r="A218" s="35">
        <v>161</v>
      </c>
      <c r="B218" s="36" t="str">
        <f>'[1]Employer Allocations'!A189</f>
        <v>Eminence Independent Schools</v>
      </c>
      <c r="C218" s="40">
        <v>0</v>
      </c>
      <c r="D218" s="40">
        <v>1290992</v>
      </c>
      <c r="E218" s="84">
        <v>1290992</v>
      </c>
      <c r="F218" s="38">
        <v>0</v>
      </c>
      <c r="G218" s="38">
        <v>1.2570000000000001E-3</v>
      </c>
      <c r="H218" s="64">
        <v>1.2570000000000001E-3</v>
      </c>
    </row>
    <row r="219" spans="1:8" s="34" customFormat="1" ht="14.15" x14ac:dyDescent="0.35">
      <c r="A219" s="35">
        <v>162</v>
      </c>
      <c r="B219" s="36" t="str">
        <f>'[1]Employer Allocations'!A190</f>
        <v>Erlanger-Elsmere City Schools</v>
      </c>
      <c r="C219" s="40">
        <v>0</v>
      </c>
      <c r="D219" s="40">
        <v>3561786</v>
      </c>
      <c r="E219" s="84">
        <v>3561786</v>
      </c>
      <c r="F219" s="38">
        <v>0</v>
      </c>
      <c r="G219" s="38">
        <v>3.4689999999999999E-3</v>
      </c>
      <c r="H219" s="64">
        <v>3.4689999999999999E-3</v>
      </c>
    </row>
    <row r="220" spans="1:8" s="34" customFormat="1" ht="14.15" x14ac:dyDescent="0.35">
      <c r="A220" s="35">
        <v>163</v>
      </c>
      <c r="B220" s="36" t="str">
        <f>'[1]Employer Allocations'!A191</f>
        <v>Fairview Independent Schools</v>
      </c>
      <c r="C220" s="40">
        <v>0</v>
      </c>
      <c r="D220" s="40">
        <v>868080</v>
      </c>
      <c r="E220" s="84">
        <v>868080</v>
      </c>
      <c r="F220" s="38">
        <v>0</v>
      </c>
      <c r="G220" s="38">
        <v>8.4500000000000005E-4</v>
      </c>
      <c r="H220" s="64">
        <v>8.4500000000000005E-4</v>
      </c>
    </row>
    <row r="221" spans="1:8" s="34" customFormat="1" ht="14.15" x14ac:dyDescent="0.35">
      <c r="A221" s="35">
        <v>166</v>
      </c>
      <c r="B221" s="36" t="str">
        <f>'[1]Employer Allocations'!A192</f>
        <v>Fort Thomas Independent Schools</v>
      </c>
      <c r="C221" s="40">
        <v>0</v>
      </c>
      <c r="D221" s="40">
        <v>4968170</v>
      </c>
      <c r="E221" s="84">
        <v>4968170</v>
      </c>
      <c r="F221" s="38">
        <v>0</v>
      </c>
      <c r="G221" s="38">
        <v>4.8390000000000004E-3</v>
      </c>
      <c r="H221" s="64">
        <v>4.8390000000000004E-3</v>
      </c>
    </row>
    <row r="222" spans="1:8" s="34" customFormat="1" ht="14.6" thickBot="1" x14ac:dyDescent="0.4">
      <c r="A222" s="85">
        <v>167</v>
      </c>
      <c r="B222" s="4" t="str">
        <f>'[1]Employer Allocations'!A193</f>
        <v>Frankfort City Schools</v>
      </c>
      <c r="C222" s="86">
        <v>0</v>
      </c>
      <c r="D222" s="86">
        <v>1504670</v>
      </c>
      <c r="E222" s="87">
        <v>1504670</v>
      </c>
      <c r="F222" s="78">
        <v>0</v>
      </c>
      <c r="G222" s="78">
        <v>1.4649999999999999E-3</v>
      </c>
      <c r="H222" s="79">
        <v>1.4649999999999999E-3</v>
      </c>
    </row>
    <row r="223" spans="1:8" s="34" customFormat="1" ht="14.15" hidden="1" x14ac:dyDescent="0.35">
      <c r="A223" s="35"/>
      <c r="B223" s="36"/>
      <c r="C223" s="40"/>
      <c r="D223" s="40"/>
      <c r="E223" s="84"/>
      <c r="F223" s="38"/>
      <c r="G223" s="38"/>
      <c r="H223" s="64"/>
    </row>
    <row r="224" spans="1:8" s="34" customFormat="1" ht="14.6" hidden="1" thickBot="1" x14ac:dyDescent="0.4">
      <c r="A224" s="35"/>
      <c r="B224" s="36"/>
      <c r="C224" s="40"/>
      <c r="D224" s="40"/>
      <c r="E224" s="84"/>
      <c r="F224" s="38"/>
      <c r="G224" s="38"/>
      <c r="H224" s="64"/>
    </row>
    <row r="225" spans="1:9" s="34" customFormat="1" ht="16.75" hidden="1" x14ac:dyDescent="0.65">
      <c r="A225" s="49"/>
      <c r="B225" s="82" t="s">
        <v>10</v>
      </c>
      <c r="C225" s="51" t="s">
        <v>3</v>
      </c>
      <c r="D225" s="52"/>
      <c r="E225" s="52"/>
      <c r="F225" s="51" t="s">
        <v>5</v>
      </c>
      <c r="G225" s="51"/>
      <c r="H225" s="53"/>
      <c r="I225" s="2"/>
    </row>
    <row r="226" spans="1:9" s="34" customFormat="1" ht="14.15" hidden="1" x14ac:dyDescent="0.35">
      <c r="A226" s="54" t="s">
        <v>2</v>
      </c>
      <c r="B226" s="55" t="s">
        <v>11</v>
      </c>
      <c r="C226" s="56" t="s">
        <v>0</v>
      </c>
      <c r="D226" s="56" t="s">
        <v>1</v>
      </c>
      <c r="E226" s="56" t="s">
        <v>4</v>
      </c>
      <c r="F226" s="56" t="s">
        <v>0</v>
      </c>
      <c r="G226" s="56" t="s">
        <v>1</v>
      </c>
      <c r="H226" s="57" t="s">
        <v>4</v>
      </c>
      <c r="I226" s="2"/>
    </row>
    <row r="227" spans="1:9" s="34" customFormat="1" ht="16.75" hidden="1" x14ac:dyDescent="0.65">
      <c r="A227" s="44"/>
      <c r="B227" s="83"/>
      <c r="C227" s="31"/>
      <c r="D227" s="31"/>
      <c r="E227" s="31"/>
      <c r="F227" s="32"/>
      <c r="G227" s="32"/>
      <c r="H227" s="33"/>
      <c r="I227" s="2"/>
    </row>
    <row r="228" spans="1:9" s="34" customFormat="1" ht="14.15" x14ac:dyDescent="0.35">
      <c r="A228" s="35">
        <v>170</v>
      </c>
      <c r="B228" s="36" t="str">
        <f>'[1]Employer Allocations'!A194</f>
        <v>Fulton City Schools</v>
      </c>
      <c r="C228" s="40">
        <v>0</v>
      </c>
      <c r="D228" s="40">
        <v>569711</v>
      </c>
      <c r="E228" s="84">
        <v>569711</v>
      </c>
      <c r="F228" s="38">
        <v>0</v>
      </c>
      <c r="G228" s="38">
        <v>5.5500000000000005E-4</v>
      </c>
      <c r="H228" s="64">
        <v>5.5500000000000005E-4</v>
      </c>
    </row>
    <row r="229" spans="1:9" s="34" customFormat="1" ht="14.15" x14ac:dyDescent="0.35">
      <c r="A229" s="35">
        <v>173</v>
      </c>
      <c r="B229" s="36" t="str">
        <f>'[1]Employer Allocations'!A195</f>
        <v>Glasgow City Schools</v>
      </c>
      <c r="C229" s="40">
        <v>0</v>
      </c>
      <c r="D229" s="40">
        <v>3315708</v>
      </c>
      <c r="E229" s="84">
        <v>3315708</v>
      </c>
      <c r="F229" s="38">
        <v>0</v>
      </c>
      <c r="G229" s="38">
        <v>3.2290000000000001E-3</v>
      </c>
      <c r="H229" s="64">
        <v>3.2290000000000001E-3</v>
      </c>
    </row>
    <row r="230" spans="1:9" s="34" customFormat="1" ht="14.15" x14ac:dyDescent="0.35">
      <c r="A230" s="35">
        <v>180</v>
      </c>
      <c r="B230" s="36" t="str">
        <f>'[1]Employer Allocations'!A196</f>
        <v>Harlan City Schools</v>
      </c>
      <c r="C230" s="40">
        <v>0</v>
      </c>
      <c r="D230" s="40">
        <v>942727</v>
      </c>
      <c r="E230" s="84">
        <v>942727</v>
      </c>
      <c r="F230" s="38">
        <v>0</v>
      </c>
      <c r="G230" s="38">
        <v>9.1799999999999998E-4</v>
      </c>
      <c r="H230" s="64">
        <v>9.1799999999999998E-4</v>
      </c>
    </row>
    <row r="231" spans="1:9" s="34" customFormat="1" ht="14.15" x14ac:dyDescent="0.35">
      <c r="A231" s="35">
        <v>182</v>
      </c>
      <c r="B231" s="36" t="str">
        <f>'[1]Employer Allocations'!A197</f>
        <v>Hazard Independent Schools</v>
      </c>
      <c r="C231" s="40">
        <v>0</v>
      </c>
      <c r="D231" s="40">
        <v>1447319</v>
      </c>
      <c r="E231" s="84">
        <v>1447319</v>
      </c>
      <c r="F231" s="38">
        <v>0</v>
      </c>
      <c r="G231" s="38">
        <v>1.41E-3</v>
      </c>
      <c r="H231" s="64">
        <v>1.41E-3</v>
      </c>
    </row>
    <row r="232" spans="1:9" s="34" customFormat="1" ht="14.15" x14ac:dyDescent="0.35">
      <c r="A232" s="35">
        <v>190</v>
      </c>
      <c r="B232" s="36" t="str">
        <f>'[1]Employer Allocations'!A198</f>
        <v>Jackson City Schools</v>
      </c>
      <c r="C232" s="40">
        <v>0</v>
      </c>
      <c r="D232" s="40">
        <v>351265</v>
      </c>
      <c r="E232" s="84">
        <v>351265</v>
      </c>
      <c r="F232" s="38">
        <v>0</v>
      </c>
      <c r="G232" s="38">
        <v>3.4200000000000002E-4</v>
      </c>
      <c r="H232" s="64">
        <v>3.4200000000000002E-4</v>
      </c>
    </row>
    <row r="233" spans="1:9" s="34" customFormat="1" ht="14.15" x14ac:dyDescent="0.35">
      <c r="A233" s="35">
        <v>191</v>
      </c>
      <c r="B233" s="36" t="str">
        <f>'[1]Employer Allocations'!A199</f>
        <v>Jenkins City Schools</v>
      </c>
      <c r="C233" s="40">
        <v>0</v>
      </c>
      <c r="D233" s="40">
        <v>667571</v>
      </c>
      <c r="E233" s="84">
        <v>667571</v>
      </c>
      <c r="F233" s="38">
        <v>0</v>
      </c>
      <c r="G233" s="38">
        <v>6.4999999999999997E-4</v>
      </c>
      <c r="H233" s="64">
        <v>6.4999999999999997E-4</v>
      </c>
    </row>
    <row r="234" spans="1:9" s="34" customFormat="1" ht="14.15" x14ac:dyDescent="0.35">
      <c r="A234" s="35">
        <v>206</v>
      </c>
      <c r="B234" s="36" t="str">
        <f>'[1]Employer Allocations'!A200</f>
        <v>Ludlow City Schools</v>
      </c>
      <c r="C234" s="40">
        <v>0</v>
      </c>
      <c r="D234" s="40">
        <v>1280130</v>
      </c>
      <c r="E234" s="84">
        <v>1280130</v>
      </c>
      <c r="F234" s="38">
        <v>0</v>
      </c>
      <c r="G234" s="38">
        <v>1.2470000000000001E-3</v>
      </c>
      <c r="H234" s="64">
        <v>1.2470000000000001E-3</v>
      </c>
    </row>
    <row r="235" spans="1:9" s="34" customFormat="1" ht="14.15" x14ac:dyDescent="0.35">
      <c r="A235" s="35">
        <v>210</v>
      </c>
      <c r="B235" s="36" t="str">
        <f>'[1]Employer Allocations'!A201</f>
        <v>Mayfield City Schools</v>
      </c>
      <c r="C235" s="40">
        <v>0</v>
      </c>
      <c r="D235" s="40">
        <v>2285826</v>
      </c>
      <c r="E235" s="84">
        <v>2285826</v>
      </c>
      <c r="F235" s="38">
        <v>0</v>
      </c>
      <c r="G235" s="38">
        <v>2.2260000000000001E-3</v>
      </c>
      <c r="H235" s="64">
        <v>2.2260000000000001E-3</v>
      </c>
    </row>
    <row r="236" spans="1:9" s="34" customFormat="1" ht="14.15" x14ac:dyDescent="0.35">
      <c r="A236" s="35">
        <v>214</v>
      </c>
      <c r="B236" s="36" t="str">
        <f>'[1]Employer Allocations'!A202</f>
        <v>Middlesboro City Schools</v>
      </c>
      <c r="C236" s="40">
        <v>0</v>
      </c>
      <c r="D236" s="40">
        <v>1624540</v>
      </c>
      <c r="E236" s="84">
        <v>1624540</v>
      </c>
      <c r="F236" s="38">
        <v>0</v>
      </c>
      <c r="G236" s="38">
        <v>1.5820000000000001E-3</v>
      </c>
      <c r="H236" s="64">
        <v>1.5820000000000001E-3</v>
      </c>
    </row>
    <row r="237" spans="1:9" s="34" customFormat="1" ht="14.15" x14ac:dyDescent="0.35">
      <c r="A237" s="35">
        <v>221</v>
      </c>
      <c r="B237" s="36" t="str">
        <f>'[1]Employer Allocations'!A203</f>
        <v>Murray City Schools</v>
      </c>
      <c r="C237" s="40">
        <v>0</v>
      </c>
      <c r="D237" s="40">
        <v>2395576</v>
      </c>
      <c r="E237" s="84">
        <v>2395576</v>
      </c>
      <c r="F237" s="38">
        <v>0</v>
      </c>
      <c r="G237" s="38">
        <v>2.333E-3</v>
      </c>
      <c r="H237" s="64">
        <v>2.333E-3</v>
      </c>
    </row>
    <row r="238" spans="1:9" s="34" customFormat="1" ht="14.15" x14ac:dyDescent="0.35">
      <c r="A238" s="35">
        <v>222</v>
      </c>
      <c r="B238" s="36" t="str">
        <f>'[1]Employer Allocations'!A204</f>
        <v>Newport City Schools</v>
      </c>
      <c r="C238" s="40">
        <v>0</v>
      </c>
      <c r="D238" s="40">
        <v>2862202</v>
      </c>
      <c r="E238" s="84">
        <v>2862202</v>
      </c>
      <c r="F238" s="38">
        <v>0</v>
      </c>
      <c r="G238" s="38">
        <v>2.7880000000000001E-3</v>
      </c>
      <c r="H238" s="64">
        <v>2.7880000000000001E-3</v>
      </c>
    </row>
    <row r="239" spans="1:9" s="34" customFormat="1" ht="14.15" x14ac:dyDescent="0.35">
      <c r="A239" s="35">
        <v>224</v>
      </c>
      <c r="B239" s="36" t="str">
        <f>'[1]Employer Allocations'!A205</f>
        <v>Owensboro City Schools</v>
      </c>
      <c r="C239" s="40">
        <v>0</v>
      </c>
      <c r="D239" s="40">
        <v>8120628</v>
      </c>
      <c r="E239" s="84">
        <v>8120628</v>
      </c>
      <c r="F239" s="38">
        <v>0</v>
      </c>
      <c r="G239" s="38">
        <v>7.9089999999999994E-3</v>
      </c>
      <c r="H239" s="64">
        <v>7.9089999999999994E-3</v>
      </c>
    </row>
    <row r="240" spans="1:9" s="34" customFormat="1" ht="14.15" x14ac:dyDescent="0.35">
      <c r="A240" s="35">
        <v>226</v>
      </c>
      <c r="B240" s="36" t="str">
        <f>'[1]Employer Allocations'!A206</f>
        <v>Paducah City Schools</v>
      </c>
      <c r="C240" s="40">
        <v>0</v>
      </c>
      <c r="D240" s="40">
        <v>4312012</v>
      </c>
      <c r="E240" s="84">
        <v>4312012</v>
      </c>
      <c r="F240" s="38">
        <v>0</v>
      </c>
      <c r="G240" s="38">
        <v>4.1999999999999997E-3</v>
      </c>
      <c r="H240" s="64">
        <v>4.1999999999999997E-3</v>
      </c>
    </row>
    <row r="241" spans="1:8" s="34" customFormat="1" ht="14.15" x14ac:dyDescent="0.35">
      <c r="A241" s="35">
        <v>227</v>
      </c>
      <c r="B241" s="36" t="str">
        <f>'[1]Employer Allocations'!A207</f>
        <v>Paintsville City Schools</v>
      </c>
      <c r="C241" s="40">
        <v>0</v>
      </c>
      <c r="D241" s="40">
        <v>1294897</v>
      </c>
      <c r="E241" s="84">
        <v>1294897</v>
      </c>
      <c r="F241" s="38">
        <v>0</v>
      </c>
      <c r="G241" s="38">
        <v>1.261E-3</v>
      </c>
      <c r="H241" s="64">
        <v>1.261E-3</v>
      </c>
    </row>
    <row r="242" spans="1:8" s="34" customFormat="1" ht="14.15" x14ac:dyDescent="0.35">
      <c r="A242" s="35">
        <v>228</v>
      </c>
      <c r="B242" s="36" t="str">
        <f>'[1]Employer Allocations'!A208</f>
        <v>Paris City Schools</v>
      </c>
      <c r="C242" s="40">
        <v>0</v>
      </c>
      <c r="D242" s="40">
        <v>974292</v>
      </c>
      <c r="E242" s="84">
        <v>974292</v>
      </c>
      <c r="F242" s="38">
        <v>0</v>
      </c>
      <c r="G242" s="38">
        <v>9.4899999999999997E-4</v>
      </c>
      <c r="H242" s="64">
        <v>9.4899999999999997E-4</v>
      </c>
    </row>
    <row r="243" spans="1:8" s="34" customFormat="1" ht="14.15" x14ac:dyDescent="0.35">
      <c r="A243" s="35">
        <v>230</v>
      </c>
      <c r="B243" s="36" t="str">
        <f>'[1]Employer Allocations'!A209</f>
        <v>Pikeville City Schools</v>
      </c>
      <c r="C243" s="40">
        <v>0</v>
      </c>
      <c r="D243" s="40">
        <v>2143653</v>
      </c>
      <c r="E243" s="84">
        <v>2143653</v>
      </c>
      <c r="F243" s="38">
        <v>0</v>
      </c>
      <c r="G243" s="38">
        <v>2.088E-3</v>
      </c>
      <c r="H243" s="64">
        <v>2.088E-3</v>
      </c>
    </row>
    <row r="244" spans="1:8" s="34" customFormat="1" ht="14.15" x14ac:dyDescent="0.35">
      <c r="A244" s="35">
        <v>231</v>
      </c>
      <c r="B244" s="36" t="str">
        <f>'[1]Employer Allocations'!A210</f>
        <v>Pineville City Schools</v>
      </c>
      <c r="C244" s="40">
        <v>0</v>
      </c>
      <c r="D244" s="40">
        <v>700891</v>
      </c>
      <c r="E244" s="84">
        <v>700891</v>
      </c>
      <c r="F244" s="38">
        <v>0</v>
      </c>
      <c r="G244" s="38">
        <v>6.8300000000000001E-4</v>
      </c>
      <c r="H244" s="64">
        <v>6.8300000000000001E-4</v>
      </c>
    </row>
    <row r="245" spans="1:8" s="34" customFormat="1" ht="14.15" x14ac:dyDescent="0.35">
      <c r="A245" s="35">
        <v>235</v>
      </c>
      <c r="B245" s="36" t="str">
        <f>'[1]Employer Allocations'!A211</f>
        <v>Raceland City Schools</v>
      </c>
      <c r="C245" s="40">
        <v>0</v>
      </c>
      <c r="D245" s="40">
        <v>1388967</v>
      </c>
      <c r="E245" s="84">
        <v>1388967</v>
      </c>
      <c r="F245" s="38">
        <v>0</v>
      </c>
      <c r="G245" s="38">
        <v>1.353E-3</v>
      </c>
      <c r="H245" s="64">
        <v>1.353E-3</v>
      </c>
    </row>
    <row r="246" spans="1:8" s="34" customFormat="1" ht="14.15" x14ac:dyDescent="0.35">
      <c r="A246" s="35">
        <v>238</v>
      </c>
      <c r="B246" s="36" t="str">
        <f>'[1]Employer Allocations'!A212</f>
        <v>Russell City Schools</v>
      </c>
      <c r="C246" s="40">
        <v>0</v>
      </c>
      <c r="D246" s="40">
        <v>3327279</v>
      </c>
      <c r="E246" s="84">
        <v>3327279</v>
      </c>
      <c r="F246" s="38">
        <v>0</v>
      </c>
      <c r="G246" s="38">
        <v>3.2399999999999998E-3</v>
      </c>
      <c r="H246" s="64">
        <v>3.2399999999999998E-3</v>
      </c>
    </row>
    <row r="247" spans="1:8" s="34" customFormat="1" ht="14.15" x14ac:dyDescent="0.35">
      <c r="A247" s="35">
        <v>239</v>
      </c>
      <c r="B247" s="36" t="str">
        <f>'[1]Employer Allocations'!A213</f>
        <v>Russellville City Schools</v>
      </c>
      <c r="C247" s="40">
        <v>0</v>
      </c>
      <c r="D247" s="40">
        <v>1398557</v>
      </c>
      <c r="E247" s="84">
        <v>1398557</v>
      </c>
      <c r="F247" s="38">
        <v>0</v>
      </c>
      <c r="G247" s="38">
        <v>1.3619999999999999E-3</v>
      </c>
      <c r="H247" s="64">
        <v>1.3619999999999999E-3</v>
      </c>
    </row>
    <row r="248" spans="1:8" s="34" customFormat="1" ht="14.15" x14ac:dyDescent="0.35">
      <c r="A248" s="35">
        <v>240</v>
      </c>
      <c r="B248" s="36" t="str">
        <f>'[1]Employer Allocations'!A214</f>
        <v>Science Hill City Schools</v>
      </c>
      <c r="C248" s="40">
        <v>0</v>
      </c>
      <c r="D248" s="40">
        <v>561366</v>
      </c>
      <c r="E248" s="84">
        <v>561366</v>
      </c>
      <c r="F248" s="38">
        <v>0</v>
      </c>
      <c r="G248" s="38">
        <v>5.4699999999999996E-4</v>
      </c>
      <c r="H248" s="64">
        <v>5.4699999999999996E-4</v>
      </c>
    </row>
    <row r="249" spans="1:8" s="34" customFormat="1" ht="14.15" x14ac:dyDescent="0.35">
      <c r="A249" s="35">
        <v>245</v>
      </c>
      <c r="B249" s="36" t="str">
        <f>'[1]Employer Allocations'!A215</f>
        <v>Silver Grove City Schools</v>
      </c>
      <c r="C249" s="40">
        <v>0</v>
      </c>
      <c r="D249" s="40">
        <v>378057</v>
      </c>
      <c r="E249" s="84">
        <v>378057</v>
      </c>
      <c r="F249" s="38">
        <v>0</v>
      </c>
      <c r="G249" s="38">
        <v>3.68E-4</v>
      </c>
      <c r="H249" s="64">
        <v>3.68E-4</v>
      </c>
    </row>
    <row r="250" spans="1:8" s="34" customFormat="1" ht="14.15" x14ac:dyDescent="0.35">
      <c r="A250" s="35">
        <v>246</v>
      </c>
      <c r="B250" s="36" t="str">
        <f>'[1]Employer Allocations'!A216</f>
        <v>Somerset City Schools</v>
      </c>
      <c r="C250" s="40">
        <v>0</v>
      </c>
      <c r="D250" s="40">
        <v>2411073</v>
      </c>
      <c r="E250" s="84">
        <v>2411073</v>
      </c>
      <c r="F250" s="38">
        <v>0</v>
      </c>
      <c r="G250" s="38">
        <v>2.3479999999999998E-3</v>
      </c>
      <c r="H250" s="64">
        <v>2.3479999999999998E-3</v>
      </c>
    </row>
    <row r="251" spans="1:8" s="34" customFormat="1" ht="14.15" x14ac:dyDescent="0.35">
      <c r="A251" s="35">
        <v>247</v>
      </c>
      <c r="B251" s="36" t="str">
        <f>'[1]Employer Allocations'!A217</f>
        <v>Southgate City Schools</v>
      </c>
      <c r="C251" s="40">
        <v>0</v>
      </c>
      <c r="D251" s="40">
        <v>398193</v>
      </c>
      <c r="E251" s="84">
        <v>398193</v>
      </c>
      <c r="F251" s="38">
        <v>0</v>
      </c>
      <c r="G251" s="38">
        <v>3.88E-4</v>
      </c>
      <c r="H251" s="64">
        <v>3.88E-4</v>
      </c>
    </row>
    <row r="252" spans="1:8" s="34" customFormat="1" ht="14.15" x14ac:dyDescent="0.35">
      <c r="A252" s="35">
        <v>258</v>
      </c>
      <c r="B252" s="36" t="str">
        <f>'[1]Employer Allocations'!A218</f>
        <v>Walton-Verona Independent Schools</v>
      </c>
      <c r="C252" s="40">
        <v>0</v>
      </c>
      <c r="D252" s="40">
        <v>2539545</v>
      </c>
      <c r="E252" s="84">
        <v>2539545</v>
      </c>
      <c r="F252" s="38">
        <v>0</v>
      </c>
      <c r="G252" s="38">
        <v>2.4729999999999999E-3</v>
      </c>
      <c r="H252" s="64">
        <v>2.4729999999999999E-3</v>
      </c>
    </row>
    <row r="253" spans="1:8" s="34" customFormat="1" ht="14.15" x14ac:dyDescent="0.35">
      <c r="A253" s="35">
        <v>259</v>
      </c>
      <c r="B253" s="36" t="str">
        <f>'[1]Employer Allocations'!A219</f>
        <v>West Point City Schools</v>
      </c>
      <c r="C253" s="40">
        <v>0</v>
      </c>
      <c r="D253" s="40">
        <v>194063</v>
      </c>
      <c r="E253" s="84">
        <v>194063</v>
      </c>
      <c r="F253" s="38">
        <v>0</v>
      </c>
      <c r="G253" s="38">
        <v>1.8900000000000001E-4</v>
      </c>
      <c r="H253" s="64">
        <v>1.8900000000000001E-4</v>
      </c>
    </row>
    <row r="254" spans="1:8" s="34" customFormat="1" ht="14.15" x14ac:dyDescent="0.35">
      <c r="A254" s="35">
        <v>260</v>
      </c>
      <c r="B254" s="36" t="str">
        <f>'[1]Employer Allocations'!A220</f>
        <v>Williamsburg City Schools</v>
      </c>
      <c r="C254" s="40">
        <v>0</v>
      </c>
      <c r="D254" s="40">
        <v>1078097</v>
      </c>
      <c r="E254" s="84">
        <v>1078097</v>
      </c>
      <c r="F254" s="38">
        <v>0</v>
      </c>
      <c r="G254" s="38">
        <v>1.0499999999999999E-3</v>
      </c>
      <c r="H254" s="64">
        <v>1.0499999999999999E-3</v>
      </c>
    </row>
    <row r="255" spans="1:8" s="34" customFormat="1" ht="14.15" x14ac:dyDescent="0.35">
      <c r="A255" s="35">
        <v>261</v>
      </c>
      <c r="B255" s="36" t="str">
        <f>'[1]Employer Allocations'!A221</f>
        <v>Williamstown City Schools</v>
      </c>
      <c r="C255" s="40">
        <v>0</v>
      </c>
      <c r="D255" s="40">
        <v>1009044</v>
      </c>
      <c r="E255" s="84">
        <v>1009044</v>
      </c>
      <c r="F255" s="38">
        <v>0</v>
      </c>
      <c r="G255" s="38">
        <v>9.8299999999999993E-4</v>
      </c>
      <c r="H255" s="64">
        <v>9.8299999999999993E-4</v>
      </c>
    </row>
    <row r="256" spans="1:8" s="34" customFormat="1" ht="14.6" thickBot="1" x14ac:dyDescent="0.4">
      <c r="A256" s="85">
        <v>870</v>
      </c>
      <c r="B256" s="4" t="str">
        <f>'[1]Employer Allocations'!A222</f>
        <v>Ohio Valley Educational Cooperative</v>
      </c>
      <c r="C256" s="86">
        <v>0</v>
      </c>
      <c r="D256" s="86">
        <v>654772</v>
      </c>
      <c r="E256" s="87">
        <v>654772</v>
      </c>
      <c r="F256" s="78">
        <v>0</v>
      </c>
      <c r="G256" s="78">
        <v>6.38E-4</v>
      </c>
      <c r="H256" s="79">
        <v>6.38E-4</v>
      </c>
    </row>
    <row r="257" spans="1:9" s="34" customFormat="1" ht="14.15" hidden="1" x14ac:dyDescent="0.35">
      <c r="A257" s="35"/>
      <c r="B257" s="36"/>
      <c r="C257" s="40"/>
      <c r="D257" s="40"/>
      <c r="E257" s="84"/>
      <c r="F257" s="38"/>
      <c r="G257" s="38"/>
      <c r="H257" s="64"/>
    </row>
    <row r="258" spans="1:9" s="34" customFormat="1" ht="14.6" hidden="1" thickBot="1" x14ac:dyDescent="0.4">
      <c r="A258" s="35"/>
      <c r="B258" s="36"/>
      <c r="C258" s="40"/>
      <c r="D258" s="40"/>
      <c r="E258" s="84"/>
      <c r="F258" s="38"/>
      <c r="G258" s="38"/>
      <c r="H258" s="64"/>
    </row>
    <row r="259" spans="1:9" s="34" customFormat="1" ht="16.75" hidden="1" x14ac:dyDescent="0.65">
      <c r="A259" s="49"/>
      <c r="B259" s="82" t="s">
        <v>10</v>
      </c>
      <c r="C259" s="51" t="s">
        <v>3</v>
      </c>
      <c r="D259" s="52"/>
      <c r="E259" s="52"/>
      <c r="F259" s="51" t="s">
        <v>5</v>
      </c>
      <c r="G259" s="51"/>
      <c r="H259" s="53"/>
      <c r="I259" s="2"/>
    </row>
    <row r="260" spans="1:9" s="34" customFormat="1" ht="14.15" hidden="1" x14ac:dyDescent="0.35">
      <c r="A260" s="54" t="s">
        <v>2</v>
      </c>
      <c r="B260" s="55" t="s">
        <v>11</v>
      </c>
      <c r="C260" s="56" t="s">
        <v>0</v>
      </c>
      <c r="D260" s="56" t="s">
        <v>1</v>
      </c>
      <c r="E260" s="56" t="s">
        <v>4</v>
      </c>
      <c r="F260" s="56" t="s">
        <v>0</v>
      </c>
      <c r="G260" s="56" t="s">
        <v>1</v>
      </c>
      <c r="H260" s="57" t="s">
        <v>4</v>
      </c>
      <c r="I260" s="2"/>
    </row>
    <row r="261" spans="1:9" s="34" customFormat="1" ht="16.75" hidden="1" x14ac:dyDescent="0.65">
      <c r="A261" s="44"/>
      <c r="B261" s="83"/>
      <c r="C261" s="31"/>
      <c r="D261" s="31"/>
      <c r="E261" s="31"/>
      <c r="F261" s="32"/>
      <c r="G261" s="32"/>
      <c r="H261" s="33"/>
      <c r="I261" s="2"/>
    </row>
    <row r="262" spans="1:9" s="34" customFormat="1" ht="14.15" x14ac:dyDescent="0.35">
      <c r="A262" s="35">
        <v>871</v>
      </c>
      <c r="B262" s="36" t="str">
        <f>'[1]Employer Allocations'!A223</f>
        <v>West Kentucky Educational Cooperative</v>
      </c>
      <c r="C262" s="40">
        <v>0</v>
      </c>
      <c r="D262" s="40">
        <v>359638</v>
      </c>
      <c r="E262" s="84">
        <v>359638</v>
      </c>
      <c r="F262" s="38">
        <v>0</v>
      </c>
      <c r="G262" s="38">
        <v>3.5E-4</v>
      </c>
      <c r="H262" s="64">
        <v>3.5E-4</v>
      </c>
    </row>
    <row r="263" spans="1:9" s="34" customFormat="1" ht="14.15" x14ac:dyDescent="0.35">
      <c r="A263" s="35">
        <v>872</v>
      </c>
      <c r="B263" s="36" t="str">
        <f>'[1]Employer Allocations'!A224</f>
        <v>Southeast South-Central Educational Cooperative</v>
      </c>
      <c r="C263" s="40">
        <v>0</v>
      </c>
      <c r="D263" s="40">
        <v>101740</v>
      </c>
      <c r="E263" s="84">
        <v>101740</v>
      </c>
      <c r="F263" s="38">
        <v>0</v>
      </c>
      <c r="G263" s="38">
        <v>9.8999999999999994E-5</v>
      </c>
      <c r="H263" s="64">
        <v>9.8999999999999994E-5</v>
      </c>
    </row>
    <row r="264" spans="1:9" s="34" customFormat="1" ht="14.15" x14ac:dyDescent="0.35">
      <c r="A264" s="35">
        <v>890</v>
      </c>
      <c r="B264" s="36" t="str">
        <f>'[1]Employer Allocations'!A225</f>
        <v>Green River Regional Educational Cooperative</v>
      </c>
      <c r="C264" s="40">
        <v>0</v>
      </c>
      <c r="D264" s="40">
        <v>267678</v>
      </c>
      <c r="E264" s="84">
        <v>267678</v>
      </c>
      <c r="F264" s="38">
        <v>0</v>
      </c>
      <c r="G264" s="38">
        <v>2.61E-4</v>
      </c>
      <c r="H264" s="64">
        <v>2.61E-4</v>
      </c>
    </row>
    <row r="265" spans="1:9" s="34" customFormat="1" ht="14.15" x14ac:dyDescent="0.35">
      <c r="A265" s="35">
        <v>891</v>
      </c>
      <c r="B265" s="36" t="str">
        <f>'[1]Employer Allocations'!A226</f>
        <v>Central KY Special Education Cooperative</v>
      </c>
      <c r="C265" s="40">
        <v>0</v>
      </c>
      <c r="D265" s="40">
        <v>150309</v>
      </c>
      <c r="E265" s="84">
        <v>150309</v>
      </c>
      <c r="F265" s="38">
        <v>0</v>
      </c>
      <c r="G265" s="38">
        <v>1.46E-4</v>
      </c>
      <c r="H265" s="64">
        <v>1.46E-4</v>
      </c>
    </row>
    <row r="266" spans="1:9" s="34" customFormat="1" ht="14.15" x14ac:dyDescent="0.35">
      <c r="A266" s="35">
        <v>892</v>
      </c>
      <c r="B266" s="36" t="str">
        <f>'[1]Employer Allocations'!A227</f>
        <v>KY Valley Educational Cooperative</v>
      </c>
      <c r="C266" s="40">
        <v>0</v>
      </c>
      <c r="D266" s="40">
        <v>89228</v>
      </c>
      <c r="E266" s="84">
        <v>89228</v>
      </c>
      <c r="F266" s="38">
        <v>0</v>
      </c>
      <c r="G266" s="38">
        <v>8.7000000000000001E-5</v>
      </c>
      <c r="H266" s="64">
        <v>8.7000000000000001E-5</v>
      </c>
    </row>
    <row r="267" spans="1:9" s="34" customFormat="1" ht="14.15" x14ac:dyDescent="0.35">
      <c r="A267" s="35">
        <v>894</v>
      </c>
      <c r="B267" s="36" t="str">
        <f>'[1]Employer Allocations'!A228</f>
        <v>KY Educational Development Corporation</v>
      </c>
      <c r="C267" s="40">
        <v>0</v>
      </c>
      <c r="D267" s="40">
        <v>554415</v>
      </c>
      <c r="E267" s="84">
        <v>554415</v>
      </c>
      <c r="F267" s="38">
        <v>0</v>
      </c>
      <c r="G267" s="38">
        <v>5.4000000000000001E-4</v>
      </c>
      <c r="H267" s="64">
        <v>5.4000000000000001E-4</v>
      </c>
    </row>
    <row r="268" spans="1:9" s="34" customFormat="1" ht="15.45" x14ac:dyDescent="0.5">
      <c r="A268" s="35">
        <v>895</v>
      </c>
      <c r="B268" s="36" t="str">
        <f>'[1]Employer Allocations'!A229</f>
        <v>Northern KY Cooperative for Educational Services</v>
      </c>
      <c r="C268" s="41">
        <v>0</v>
      </c>
      <c r="D268" s="41">
        <v>468781</v>
      </c>
      <c r="E268" s="41">
        <v>468781</v>
      </c>
      <c r="F268" s="42">
        <v>0</v>
      </c>
      <c r="G268" s="42">
        <v>4.57E-4</v>
      </c>
      <c r="H268" s="43">
        <v>4.57E-4</v>
      </c>
    </row>
    <row r="269" spans="1:9" s="34" customFormat="1" ht="15.45" x14ac:dyDescent="0.5">
      <c r="A269" s="35"/>
      <c r="B269" s="36"/>
      <c r="C269" s="41"/>
      <c r="D269" s="41"/>
      <c r="E269" s="41"/>
      <c r="F269" s="42"/>
      <c r="G269" s="63"/>
      <c r="H269" s="43"/>
    </row>
    <row r="270" spans="1:9" s="34" customFormat="1" ht="14.15" x14ac:dyDescent="0.35">
      <c r="A270" s="44"/>
      <c r="B270" s="213" t="s">
        <v>96</v>
      </c>
      <c r="C270" s="214">
        <f>SUM(C58:C268)</f>
        <v>0</v>
      </c>
      <c r="D270" s="215">
        <f>SUM(D58:D268)</f>
        <v>1004466632</v>
      </c>
      <c r="E270" s="215">
        <f>C270+D270</f>
        <v>1004466632</v>
      </c>
      <c r="F270" s="233">
        <f>SUM(F58:F268)</f>
        <v>0</v>
      </c>
      <c r="G270" s="216">
        <f>SUM(G58:G268)</f>
        <v>0.9782619999999993</v>
      </c>
      <c r="H270" s="217">
        <f>SUM(H58:H268)</f>
        <v>0.9782619999999993</v>
      </c>
    </row>
    <row r="271" spans="1:9" s="34" customFormat="1" ht="14.15" x14ac:dyDescent="0.35">
      <c r="A271" s="44"/>
      <c r="B271" s="36"/>
      <c r="C271" s="218"/>
      <c r="D271" s="14"/>
      <c r="E271" s="219"/>
      <c r="F271" s="234"/>
      <c r="G271" s="220"/>
      <c r="H271" s="221"/>
    </row>
    <row r="272" spans="1:9" s="34" customFormat="1" ht="15.45" x14ac:dyDescent="0.5">
      <c r="A272" s="44"/>
      <c r="B272" s="213" t="s">
        <v>100</v>
      </c>
      <c r="C272" s="228">
        <f>C28+C50+C270</f>
        <v>8979469</v>
      </c>
      <c r="D272" s="228">
        <f>D28+D50+D270</f>
        <v>1017807931</v>
      </c>
      <c r="E272" s="228">
        <f>C272+D272</f>
        <v>1026787400</v>
      </c>
      <c r="F272" s="235">
        <f>F28+F50+F270</f>
        <v>8.7449999999999993E-3</v>
      </c>
      <c r="G272" s="222">
        <f>G28+G50+G270</f>
        <v>0.99125499999999933</v>
      </c>
      <c r="H272" s="223">
        <f>H28+H50+H270</f>
        <v>0.99999999999999933</v>
      </c>
      <c r="I272" s="2"/>
    </row>
    <row r="273" spans="1:9" s="34" customFormat="1" ht="15.45" x14ac:dyDescent="0.5">
      <c r="A273" s="44"/>
      <c r="B273" s="36"/>
      <c r="C273" s="224"/>
      <c r="D273" s="225"/>
      <c r="E273" s="225"/>
      <c r="F273" s="229"/>
      <c r="G273" s="226"/>
      <c r="H273" s="227"/>
      <c r="I273" s="2"/>
    </row>
    <row r="274" spans="1:9" s="34" customFormat="1" ht="15.45" x14ac:dyDescent="0.5">
      <c r="A274" s="44"/>
      <c r="B274" s="213" t="s">
        <v>101</v>
      </c>
      <c r="C274" s="231">
        <f>C14+C272</f>
        <v>34548498</v>
      </c>
      <c r="D274" s="232">
        <f>D14+D272</f>
        <v>1045514473</v>
      </c>
      <c r="E274" s="232">
        <f>E14+E272</f>
        <v>1080062971</v>
      </c>
      <c r="F274" s="229"/>
      <c r="G274" s="229"/>
      <c r="H274" s="230"/>
      <c r="I274" s="2"/>
    </row>
    <row r="275" spans="1:9" s="34" customFormat="1" ht="15.9" thickBot="1" x14ac:dyDescent="0.55000000000000004">
      <c r="A275" s="65"/>
      <c r="B275" s="4"/>
      <c r="C275" s="5"/>
      <c r="D275" s="5"/>
      <c r="E275" s="5"/>
      <c r="F275" s="6"/>
      <c r="G275" s="6"/>
      <c r="H275" s="7"/>
      <c r="I275" s="2"/>
    </row>
    <row r="276" spans="1:9" s="34" customFormat="1" ht="14.15" x14ac:dyDescent="0.35">
      <c r="B276" s="2"/>
      <c r="C276" s="8"/>
      <c r="D276" s="9"/>
      <c r="E276" s="2" t="s">
        <v>12</v>
      </c>
      <c r="F276" s="2"/>
      <c r="G276" s="2"/>
      <c r="H276" s="2"/>
      <c r="I276" s="2"/>
    </row>
    <row r="277" spans="1:9" s="34" customFormat="1" ht="14.15" x14ac:dyDescent="0.35">
      <c r="B277" s="2"/>
      <c r="C277" s="8"/>
      <c r="D277" s="2"/>
      <c r="E277" s="2"/>
      <c r="F277" s="2"/>
      <c r="G277" s="2"/>
      <c r="H277" s="2"/>
      <c r="I277" s="2"/>
    </row>
    <row r="278" spans="1:9" s="34" customFormat="1" ht="14.15" x14ac:dyDescent="0.35">
      <c r="B278" s="2"/>
      <c r="C278" s="8"/>
      <c r="D278" s="2"/>
      <c r="E278" s="2"/>
      <c r="F278" s="2"/>
      <c r="G278" s="2"/>
      <c r="H278" s="2"/>
      <c r="I278" s="2"/>
    </row>
    <row r="279" spans="1:9" s="34" customFormat="1" ht="14.15" x14ac:dyDescent="0.35">
      <c r="B279" s="2"/>
      <c r="C279" s="8"/>
      <c r="D279" s="2"/>
      <c r="E279" s="8"/>
      <c r="F279" s="2"/>
      <c r="G279" s="2"/>
      <c r="H279" s="2"/>
      <c r="I279" s="2"/>
    </row>
    <row r="280" spans="1:9" s="34" customFormat="1" ht="14.15" x14ac:dyDescent="0.35">
      <c r="B280" s="2"/>
      <c r="C280" s="8"/>
      <c r="D280" s="2"/>
      <c r="E280" s="8"/>
      <c r="F280" s="2"/>
      <c r="G280" s="2"/>
      <c r="H280" s="2"/>
      <c r="I280" s="2"/>
    </row>
    <row r="281" spans="1:9" s="34" customFormat="1" ht="14.15" x14ac:dyDescent="0.35">
      <c r="B281" s="2"/>
      <c r="C281" s="8"/>
      <c r="D281" s="2"/>
      <c r="E281" s="8"/>
      <c r="F281" s="2"/>
      <c r="G281" s="2"/>
      <c r="H281" s="2"/>
      <c r="I281" s="2"/>
    </row>
    <row r="282" spans="1:9" s="34" customFormat="1" ht="14.15" x14ac:dyDescent="0.35">
      <c r="B282" s="2"/>
      <c r="C282" s="8"/>
      <c r="D282" s="2"/>
      <c r="E282" s="8"/>
      <c r="F282" s="2"/>
      <c r="G282" s="2"/>
      <c r="H282" s="2"/>
      <c r="I282" s="2"/>
    </row>
    <row r="283" spans="1:9" s="34" customFormat="1" ht="14.15" x14ac:dyDescent="0.35">
      <c r="B283" s="2"/>
      <c r="C283" s="8"/>
      <c r="D283" s="2"/>
      <c r="E283" s="8"/>
      <c r="F283" s="2"/>
      <c r="G283" s="2"/>
      <c r="H283" s="2"/>
      <c r="I283" s="2"/>
    </row>
    <row r="284" spans="1:9" s="34" customFormat="1" ht="14.15" x14ac:dyDescent="0.35">
      <c r="B284" s="2"/>
      <c r="C284" s="8"/>
      <c r="D284" s="2"/>
      <c r="E284" s="8"/>
      <c r="F284" s="2"/>
      <c r="G284" s="2"/>
      <c r="H284" s="2"/>
      <c r="I284" s="2"/>
    </row>
    <row r="285" spans="1:9" s="34" customFormat="1" ht="14.15" x14ac:dyDescent="0.35">
      <c r="B285" s="2"/>
      <c r="C285" s="8"/>
      <c r="D285" s="2"/>
      <c r="E285" s="8"/>
      <c r="F285" s="2"/>
      <c r="G285" s="2"/>
      <c r="H285" s="2"/>
      <c r="I285" s="2"/>
    </row>
    <row r="286" spans="1:9" s="34" customFormat="1" ht="14.15" x14ac:dyDescent="0.35">
      <c r="B286" s="2"/>
      <c r="C286" s="8"/>
      <c r="D286" s="2"/>
      <c r="E286" s="2"/>
      <c r="F286" s="2"/>
      <c r="G286" s="2"/>
      <c r="H286" s="2"/>
      <c r="I286" s="2"/>
    </row>
    <row r="287" spans="1:9" s="34" customFormat="1" ht="14.15" x14ac:dyDescent="0.35">
      <c r="B287" s="2"/>
      <c r="C287" s="8"/>
      <c r="D287" s="2"/>
      <c r="E287" s="2"/>
      <c r="F287" s="2"/>
      <c r="G287" s="2"/>
      <c r="H287" s="2"/>
      <c r="I287" s="2"/>
    </row>
    <row r="288" spans="1:9" s="34" customFormat="1" ht="14.15" x14ac:dyDescent="0.35">
      <c r="B288" s="2"/>
      <c r="C288" s="8"/>
      <c r="D288" s="2"/>
      <c r="E288" s="2"/>
      <c r="F288" s="2"/>
      <c r="G288" s="2"/>
      <c r="H288" s="2"/>
      <c r="I288" s="2"/>
    </row>
    <row r="289" spans="2:9" s="34" customFormat="1" ht="14.15" x14ac:dyDescent="0.35">
      <c r="B289" s="8"/>
      <c r="C289" s="8"/>
      <c r="D289" s="2"/>
      <c r="E289" s="2"/>
      <c r="F289" s="2"/>
      <c r="G289" s="2"/>
      <c r="H289" s="2"/>
      <c r="I289" s="2"/>
    </row>
    <row r="290" spans="2:9" s="34" customFormat="1" ht="14.15" x14ac:dyDescent="0.35">
      <c r="B290" s="2"/>
      <c r="C290" s="10"/>
      <c r="D290" s="2"/>
      <c r="E290" s="2"/>
      <c r="F290" s="2"/>
      <c r="G290" s="2"/>
      <c r="H290" s="2"/>
      <c r="I290" s="2"/>
    </row>
    <row r="291" spans="2:9" s="34" customFormat="1" ht="14.15" x14ac:dyDescent="0.35">
      <c r="B291" s="2"/>
      <c r="C291" s="8"/>
      <c r="D291" s="2"/>
      <c r="E291" s="2"/>
      <c r="F291" s="2"/>
      <c r="G291" s="2"/>
      <c r="H291" s="2"/>
      <c r="I291" s="2"/>
    </row>
    <row r="292" spans="2:9" s="34" customFormat="1" ht="14.15" x14ac:dyDescent="0.35">
      <c r="B292" s="2"/>
      <c r="C292" s="8"/>
      <c r="D292" s="2"/>
      <c r="E292" s="2"/>
      <c r="F292" s="2"/>
      <c r="G292" s="2"/>
      <c r="H292" s="2"/>
      <c r="I292" s="2"/>
    </row>
    <row r="293" spans="2:9" s="34" customFormat="1" ht="14.15" x14ac:dyDescent="0.35">
      <c r="B293" s="2"/>
      <c r="C293" s="8"/>
      <c r="D293" s="2"/>
      <c r="E293" s="2"/>
      <c r="F293" s="2"/>
      <c r="G293" s="2"/>
      <c r="H293" s="2"/>
      <c r="I293" s="2"/>
    </row>
    <row r="294" spans="2:9" s="34" customFormat="1" ht="14.15" x14ac:dyDescent="0.35">
      <c r="B294" s="2"/>
      <c r="C294" s="8"/>
      <c r="D294" s="2"/>
      <c r="E294" s="2"/>
      <c r="F294" s="2"/>
      <c r="G294" s="2"/>
      <c r="H294" s="2"/>
      <c r="I294" s="2"/>
    </row>
    <row r="295" spans="2:9" s="34" customFormat="1" ht="14.15" x14ac:dyDescent="0.35">
      <c r="B295" s="2"/>
      <c r="C295" s="8"/>
      <c r="D295" s="2"/>
      <c r="E295" s="2"/>
      <c r="F295" s="2"/>
      <c r="G295" s="2"/>
      <c r="H295" s="2"/>
      <c r="I295" s="2"/>
    </row>
    <row r="296" spans="2:9" s="34" customFormat="1" ht="14.15" x14ac:dyDescent="0.35">
      <c r="B296" s="2"/>
      <c r="C296" s="8"/>
      <c r="D296" s="2"/>
      <c r="E296" s="2"/>
      <c r="F296" s="2"/>
      <c r="G296" s="2"/>
      <c r="H296" s="2"/>
      <c r="I296" s="2"/>
    </row>
    <row r="297" spans="2:9" s="34" customFormat="1" ht="14.15" x14ac:dyDescent="0.35">
      <c r="B297" s="2"/>
      <c r="C297" s="8"/>
      <c r="D297" s="2"/>
      <c r="E297" s="2"/>
      <c r="F297" s="2"/>
      <c r="G297" s="2"/>
      <c r="H297" s="2"/>
      <c r="I297" s="2"/>
    </row>
    <row r="298" spans="2:9" s="34" customFormat="1" ht="14.15" x14ac:dyDescent="0.35">
      <c r="B298" s="2"/>
      <c r="C298" s="8"/>
      <c r="D298" s="2"/>
      <c r="E298" s="2"/>
      <c r="F298" s="2"/>
      <c r="G298" s="2"/>
      <c r="H298" s="2"/>
      <c r="I298" s="2"/>
    </row>
    <row r="299" spans="2:9" s="34" customFormat="1" ht="14.15" x14ac:dyDescent="0.35">
      <c r="B299" s="2"/>
      <c r="C299" s="8"/>
      <c r="D299" s="2"/>
      <c r="E299" s="2"/>
      <c r="F299" s="2"/>
      <c r="G299" s="2"/>
      <c r="H299" s="2"/>
      <c r="I299" s="2"/>
    </row>
    <row r="300" spans="2:9" s="34" customFormat="1" ht="14.15" x14ac:dyDescent="0.35">
      <c r="B300" s="2"/>
      <c r="C300" s="8"/>
      <c r="D300" s="2"/>
      <c r="E300" s="2"/>
      <c r="F300" s="2"/>
      <c r="G300" s="2"/>
      <c r="H300" s="2"/>
      <c r="I300" s="2"/>
    </row>
    <row r="301" spans="2:9" s="34" customFormat="1" ht="14.15" x14ac:dyDescent="0.35">
      <c r="B301" s="2"/>
      <c r="C301" s="8"/>
      <c r="D301" s="2"/>
      <c r="E301" s="2"/>
      <c r="F301" s="2"/>
      <c r="G301" s="2"/>
      <c r="H301" s="2"/>
      <c r="I301" s="2"/>
    </row>
    <row r="302" spans="2:9" s="34" customFormat="1" ht="14.15" x14ac:dyDescent="0.35">
      <c r="B302" s="2"/>
      <c r="C302" s="8"/>
      <c r="D302" s="2"/>
      <c r="E302" s="2"/>
      <c r="F302" s="2"/>
      <c r="G302" s="2"/>
      <c r="H302" s="2"/>
      <c r="I302" s="2"/>
    </row>
    <row r="303" spans="2:9" s="34" customFormat="1" ht="14.15" x14ac:dyDescent="0.35">
      <c r="B303" s="2"/>
      <c r="C303" s="8"/>
      <c r="D303" s="2"/>
      <c r="E303" s="2"/>
      <c r="F303" s="2"/>
      <c r="G303" s="2"/>
      <c r="H303" s="2"/>
      <c r="I303" s="2"/>
    </row>
    <row r="304" spans="2:9" s="34" customFormat="1" ht="14.15" x14ac:dyDescent="0.35">
      <c r="B304" s="2"/>
      <c r="C304" s="8"/>
      <c r="D304" s="2"/>
      <c r="E304" s="2"/>
      <c r="F304" s="2"/>
      <c r="G304" s="2"/>
      <c r="H304" s="2"/>
      <c r="I304" s="2"/>
    </row>
    <row r="305" spans="2:9" s="34" customFormat="1" ht="14.15" x14ac:dyDescent="0.35">
      <c r="B305" s="2"/>
      <c r="C305" s="8"/>
      <c r="D305" s="2"/>
      <c r="E305" s="2"/>
      <c r="F305" s="2"/>
      <c r="G305" s="2"/>
      <c r="H305" s="2"/>
      <c r="I305" s="2"/>
    </row>
    <row r="306" spans="2:9" s="34" customFormat="1" ht="14.15" x14ac:dyDescent="0.35">
      <c r="B306" s="2"/>
      <c r="C306" s="8"/>
      <c r="D306" s="2"/>
      <c r="E306" s="2"/>
      <c r="F306" s="2"/>
      <c r="G306" s="2"/>
      <c r="H306" s="2"/>
      <c r="I306" s="2"/>
    </row>
    <row r="307" spans="2:9" s="34" customFormat="1" ht="14.15" x14ac:dyDescent="0.35">
      <c r="B307" s="2"/>
      <c r="C307" s="8"/>
      <c r="D307" s="2"/>
      <c r="E307" s="2"/>
      <c r="F307" s="2"/>
      <c r="G307" s="2"/>
      <c r="H307" s="2"/>
      <c r="I307" s="2"/>
    </row>
    <row r="308" spans="2:9" s="34" customFormat="1" ht="14.15" x14ac:dyDescent="0.35">
      <c r="B308" s="2"/>
      <c r="C308" s="8"/>
      <c r="D308" s="2"/>
      <c r="E308" s="2"/>
      <c r="F308" s="2"/>
      <c r="G308" s="2"/>
      <c r="H308" s="2"/>
      <c r="I308" s="2"/>
    </row>
    <row r="309" spans="2:9" s="34" customFormat="1" ht="14.15" x14ac:dyDescent="0.35">
      <c r="B309" s="2"/>
      <c r="C309" s="8"/>
      <c r="D309" s="2"/>
      <c r="E309" s="2"/>
      <c r="F309" s="2"/>
      <c r="G309" s="2"/>
      <c r="H309" s="2"/>
      <c r="I309" s="2"/>
    </row>
    <row r="310" spans="2:9" s="34" customFormat="1" ht="14.15" x14ac:dyDescent="0.35">
      <c r="B310" s="2"/>
      <c r="C310" s="8"/>
      <c r="D310" s="2"/>
      <c r="E310" s="2"/>
      <c r="F310" s="2"/>
      <c r="G310" s="2"/>
      <c r="H310" s="2"/>
      <c r="I310" s="2"/>
    </row>
    <row r="311" spans="2:9" s="34" customFormat="1" ht="14.15" x14ac:dyDescent="0.35">
      <c r="B311" s="2"/>
      <c r="C311" s="8"/>
      <c r="D311" s="2"/>
      <c r="E311" s="2"/>
      <c r="F311" s="2"/>
      <c r="G311" s="2"/>
      <c r="H311" s="2"/>
      <c r="I311" s="2"/>
    </row>
    <row r="312" spans="2:9" ht="14.15" x14ac:dyDescent="0.35">
      <c r="B312" s="2"/>
      <c r="C312" s="8"/>
      <c r="D312" s="2"/>
      <c r="E312" s="2"/>
      <c r="F312" s="2"/>
      <c r="G312" s="2"/>
      <c r="H312" s="2"/>
      <c r="I312" s="2"/>
    </row>
    <row r="313" spans="2:9" ht="14.15" x14ac:dyDescent="0.35">
      <c r="B313" s="2"/>
      <c r="C313" s="8"/>
      <c r="D313" s="2"/>
      <c r="E313" s="2"/>
      <c r="F313" s="2"/>
      <c r="G313" s="2"/>
      <c r="H313" s="2"/>
      <c r="I313" s="2"/>
    </row>
    <row r="314" spans="2:9" ht="14.15" x14ac:dyDescent="0.35">
      <c r="B314" s="2"/>
      <c r="C314" s="8"/>
      <c r="D314" s="2"/>
      <c r="E314" s="2"/>
      <c r="F314" s="2"/>
      <c r="G314" s="2"/>
      <c r="H314" s="2"/>
      <c r="I314" s="2"/>
    </row>
    <row r="315" spans="2:9" ht="14.15" x14ac:dyDescent="0.35">
      <c r="B315" s="2"/>
      <c r="C315" s="8"/>
      <c r="D315" s="2"/>
      <c r="E315" s="2"/>
      <c r="F315" s="2"/>
      <c r="G315" s="2"/>
      <c r="H315" s="2"/>
      <c r="I315" s="2"/>
    </row>
    <row r="316" spans="2:9" ht="14.15" x14ac:dyDescent="0.35">
      <c r="B316" s="2"/>
      <c r="C316" s="8"/>
      <c r="D316" s="2"/>
      <c r="E316" s="2"/>
      <c r="F316" s="2"/>
      <c r="G316" s="2"/>
      <c r="H316" s="2"/>
      <c r="I316" s="2"/>
    </row>
    <row r="317" spans="2:9" ht="14.15" x14ac:dyDescent="0.35">
      <c r="B317" s="2"/>
      <c r="C317" s="8"/>
      <c r="D317" s="2"/>
      <c r="E317" s="2"/>
      <c r="F317" s="2"/>
      <c r="G317" s="2"/>
      <c r="H317" s="2"/>
      <c r="I317" s="2"/>
    </row>
    <row r="318" spans="2:9" ht="14.15" x14ac:dyDescent="0.35">
      <c r="B318" s="2"/>
      <c r="C318" s="8"/>
      <c r="D318" s="2"/>
      <c r="E318" s="2"/>
      <c r="F318" s="2"/>
      <c r="G318" s="2"/>
      <c r="H318" s="2"/>
      <c r="I318" s="2"/>
    </row>
    <row r="319" spans="2:9" ht="14.15" x14ac:dyDescent="0.35">
      <c r="B319" s="2"/>
      <c r="C319" s="8"/>
      <c r="D319" s="2"/>
      <c r="E319" s="2"/>
      <c r="F319" s="2"/>
      <c r="G319" s="2"/>
      <c r="H319" s="2"/>
      <c r="I319" s="2"/>
    </row>
    <row r="320" spans="2:9" ht="14.15" x14ac:dyDescent="0.35">
      <c r="B320" s="2"/>
      <c r="C320" s="8"/>
      <c r="D320" s="2"/>
      <c r="E320" s="2"/>
      <c r="F320" s="2"/>
      <c r="G320" s="2"/>
      <c r="H320" s="2"/>
      <c r="I320" s="2"/>
    </row>
    <row r="321" spans="2:9" ht="14.15" x14ac:dyDescent="0.35">
      <c r="B321" s="2"/>
      <c r="C321" s="8"/>
      <c r="D321" s="2"/>
      <c r="E321" s="2"/>
      <c r="F321" s="2"/>
      <c r="G321" s="2"/>
      <c r="H321" s="2"/>
      <c r="I321" s="2"/>
    </row>
    <row r="322" spans="2:9" ht="14.15" x14ac:dyDescent="0.35">
      <c r="B322" s="2"/>
      <c r="C322" s="8"/>
      <c r="D322" s="2"/>
      <c r="E322" s="2"/>
      <c r="F322" s="2"/>
      <c r="G322" s="2"/>
      <c r="H322" s="2"/>
      <c r="I322" s="2"/>
    </row>
    <row r="323" spans="2:9" ht="14.15" x14ac:dyDescent="0.35">
      <c r="B323" s="2"/>
      <c r="C323" s="8"/>
      <c r="D323" s="2"/>
      <c r="E323" s="2"/>
      <c r="F323" s="2"/>
      <c r="G323" s="2"/>
      <c r="H323" s="2"/>
      <c r="I323" s="2"/>
    </row>
    <row r="324" spans="2:9" ht="14.15" x14ac:dyDescent="0.35">
      <c r="B324" s="2"/>
      <c r="C324" s="8"/>
      <c r="D324" s="2"/>
      <c r="E324" s="2"/>
      <c r="F324" s="2"/>
      <c r="G324" s="2"/>
      <c r="H324" s="2"/>
      <c r="I324" s="2"/>
    </row>
    <row r="325" spans="2:9" ht="14.15" x14ac:dyDescent="0.35">
      <c r="B325" s="2"/>
      <c r="C325" s="8"/>
      <c r="D325" s="2"/>
      <c r="E325" s="2"/>
      <c r="F325" s="2"/>
      <c r="G325" s="2"/>
      <c r="H325" s="2"/>
      <c r="I325" s="2"/>
    </row>
    <row r="326" spans="2:9" ht="14.15" x14ac:dyDescent="0.35">
      <c r="B326" s="2"/>
      <c r="C326" s="8"/>
      <c r="D326" s="2"/>
      <c r="E326" s="2"/>
      <c r="F326" s="2"/>
      <c r="G326" s="2"/>
      <c r="H326" s="2"/>
      <c r="I326" s="2"/>
    </row>
    <row r="327" spans="2:9" ht="14.15" x14ac:dyDescent="0.35">
      <c r="B327" s="2"/>
      <c r="C327" s="8"/>
      <c r="D327" s="2"/>
      <c r="E327" s="2"/>
      <c r="F327" s="2"/>
      <c r="G327" s="2"/>
      <c r="H327" s="2"/>
      <c r="I327" s="2"/>
    </row>
    <row r="328" spans="2:9" ht="14.15" x14ac:dyDescent="0.35">
      <c r="B328" s="2"/>
      <c r="C328" s="8"/>
      <c r="D328" s="2"/>
      <c r="E328" s="2"/>
      <c r="F328" s="2"/>
      <c r="G328" s="2"/>
      <c r="H328" s="2"/>
      <c r="I328" s="2"/>
    </row>
    <row r="329" spans="2:9" ht="14.15" x14ac:dyDescent="0.35">
      <c r="B329" s="2"/>
      <c r="C329" s="8"/>
      <c r="D329" s="2"/>
      <c r="E329" s="2"/>
      <c r="F329" s="2"/>
      <c r="G329" s="2"/>
      <c r="H329" s="2"/>
      <c r="I329" s="2"/>
    </row>
    <row r="330" spans="2:9" ht="14.15" x14ac:dyDescent="0.35">
      <c r="B330" s="2"/>
      <c r="C330" s="8"/>
      <c r="D330" s="2"/>
      <c r="E330" s="2"/>
      <c r="F330" s="2"/>
      <c r="G330" s="2"/>
      <c r="H330" s="2"/>
      <c r="I330" s="2"/>
    </row>
    <row r="331" spans="2:9" ht="14.15" x14ac:dyDescent="0.35">
      <c r="B331" s="2"/>
      <c r="C331" s="8"/>
      <c r="D331" s="2"/>
      <c r="E331" s="2"/>
      <c r="F331" s="2"/>
      <c r="G331" s="2"/>
      <c r="H331" s="2"/>
      <c r="I331" s="2"/>
    </row>
    <row r="332" spans="2:9" ht="14.15" x14ac:dyDescent="0.35">
      <c r="B332" s="2"/>
      <c r="C332" s="8"/>
      <c r="D332" s="2"/>
      <c r="E332" s="2"/>
      <c r="F332" s="2"/>
      <c r="G332" s="2"/>
      <c r="H332" s="2"/>
      <c r="I332" s="2"/>
    </row>
    <row r="333" spans="2:9" ht="14.15" x14ac:dyDescent="0.35">
      <c r="B333" s="2"/>
      <c r="C333" s="8"/>
      <c r="D333" s="2"/>
      <c r="E333" s="2"/>
      <c r="F333" s="2"/>
      <c r="G333" s="2"/>
      <c r="H333" s="2"/>
      <c r="I333" s="2"/>
    </row>
    <row r="334" spans="2:9" ht="14.15" x14ac:dyDescent="0.35">
      <c r="B334" s="2"/>
      <c r="C334" s="8"/>
      <c r="D334" s="2"/>
      <c r="E334" s="2"/>
      <c r="F334" s="2"/>
      <c r="G334" s="2"/>
      <c r="H334" s="2"/>
      <c r="I334" s="2"/>
    </row>
    <row r="335" spans="2:9" ht="14.15" x14ac:dyDescent="0.35">
      <c r="B335" s="2"/>
      <c r="C335" s="8"/>
      <c r="D335" s="2"/>
      <c r="E335" s="2"/>
      <c r="F335" s="2"/>
      <c r="G335" s="2"/>
      <c r="H335" s="2"/>
      <c r="I335" s="2"/>
    </row>
    <row r="336" spans="2:9" ht="14.15" x14ac:dyDescent="0.35">
      <c r="B336" s="2"/>
      <c r="C336" s="8"/>
      <c r="D336" s="2"/>
      <c r="E336" s="2"/>
      <c r="F336" s="2"/>
      <c r="G336" s="2"/>
      <c r="H336" s="2"/>
      <c r="I336" s="2"/>
    </row>
    <row r="337" spans="2:9" ht="14.15" x14ac:dyDescent="0.35">
      <c r="B337" s="2"/>
      <c r="C337" s="8"/>
      <c r="D337" s="2"/>
      <c r="E337" s="2"/>
      <c r="F337" s="2"/>
      <c r="G337" s="2"/>
      <c r="H337" s="2"/>
      <c r="I337" s="2"/>
    </row>
    <row r="338" spans="2:9" ht="14.15" x14ac:dyDescent="0.35">
      <c r="B338" s="2"/>
      <c r="C338" s="8"/>
      <c r="D338" s="2"/>
      <c r="E338" s="2"/>
      <c r="F338" s="2"/>
      <c r="G338" s="2"/>
      <c r="H338" s="2"/>
      <c r="I338" s="2"/>
    </row>
    <row r="339" spans="2:9" ht="14.15" x14ac:dyDescent="0.35">
      <c r="B339" s="2"/>
      <c r="C339" s="8"/>
      <c r="D339" s="2"/>
      <c r="E339" s="2"/>
      <c r="F339" s="2"/>
      <c r="G339" s="2"/>
      <c r="H339" s="2"/>
      <c r="I339" s="2"/>
    </row>
    <row r="340" spans="2:9" ht="14.15" x14ac:dyDescent="0.35">
      <c r="B340" s="2"/>
      <c r="C340" s="8"/>
      <c r="D340" s="2"/>
      <c r="E340" s="2"/>
      <c r="F340" s="2"/>
      <c r="G340" s="2"/>
      <c r="H340" s="2"/>
      <c r="I340" s="2"/>
    </row>
    <row r="341" spans="2:9" ht="14.15" x14ac:dyDescent="0.35">
      <c r="B341" s="2"/>
      <c r="C341" s="8"/>
      <c r="D341" s="2"/>
      <c r="E341" s="2"/>
      <c r="F341" s="2"/>
      <c r="G341" s="2"/>
      <c r="H341" s="2"/>
      <c r="I341" s="2"/>
    </row>
    <row r="342" spans="2:9" ht="14.15" x14ac:dyDescent="0.35">
      <c r="B342" s="2"/>
      <c r="C342" s="8"/>
      <c r="D342" s="2"/>
      <c r="E342" s="2"/>
      <c r="F342" s="2"/>
      <c r="G342" s="2"/>
      <c r="H342" s="2"/>
      <c r="I342" s="2"/>
    </row>
    <row r="343" spans="2:9" ht="14.15" x14ac:dyDescent="0.35">
      <c r="B343" s="2"/>
      <c r="C343" s="8"/>
      <c r="D343" s="2"/>
      <c r="E343" s="2"/>
      <c r="F343" s="2"/>
      <c r="G343" s="2"/>
      <c r="H343" s="2"/>
      <c r="I343" s="2"/>
    </row>
    <row r="344" spans="2:9" ht="14.15" x14ac:dyDescent="0.35">
      <c r="B344" s="2"/>
      <c r="C344" s="8"/>
      <c r="D344" s="2"/>
      <c r="E344" s="2"/>
      <c r="F344" s="2"/>
      <c r="G344" s="2"/>
      <c r="H344" s="2"/>
      <c r="I344" s="2"/>
    </row>
    <row r="345" spans="2:9" ht="14.15" x14ac:dyDescent="0.35">
      <c r="B345" s="2"/>
      <c r="C345" s="8"/>
      <c r="D345" s="2"/>
      <c r="E345" s="2"/>
      <c r="F345" s="2"/>
      <c r="G345" s="2"/>
      <c r="H345" s="2"/>
      <c r="I345" s="2"/>
    </row>
    <row r="346" spans="2:9" ht="14.15" x14ac:dyDescent="0.35">
      <c r="B346" s="2"/>
      <c r="C346" s="8"/>
      <c r="D346" s="2"/>
      <c r="E346" s="2"/>
      <c r="F346" s="2"/>
      <c r="G346" s="2"/>
      <c r="H346" s="2"/>
      <c r="I346" s="2"/>
    </row>
    <row r="347" spans="2:9" ht="14.15" x14ac:dyDescent="0.35">
      <c r="B347" s="2"/>
      <c r="C347" s="8"/>
      <c r="D347" s="2"/>
      <c r="E347" s="2"/>
      <c r="F347" s="2"/>
      <c r="G347" s="2"/>
      <c r="H347" s="2"/>
      <c r="I347" s="2"/>
    </row>
    <row r="348" spans="2:9" ht="14.15" x14ac:dyDescent="0.35">
      <c r="B348" s="2"/>
      <c r="C348" s="8"/>
      <c r="D348" s="2"/>
      <c r="E348" s="2"/>
      <c r="F348" s="2"/>
      <c r="G348" s="2"/>
      <c r="H348" s="2"/>
      <c r="I348" s="2"/>
    </row>
    <row r="349" spans="2:9" ht="14.15" x14ac:dyDescent="0.35">
      <c r="B349" s="2"/>
      <c r="C349" s="8"/>
      <c r="D349" s="2"/>
      <c r="E349" s="2"/>
      <c r="F349" s="2"/>
      <c r="G349" s="2"/>
      <c r="H349" s="2"/>
      <c r="I349" s="2"/>
    </row>
    <row r="350" spans="2:9" ht="14.15" x14ac:dyDescent="0.35">
      <c r="B350" s="2"/>
      <c r="C350" s="8"/>
      <c r="D350" s="2"/>
      <c r="E350" s="2"/>
      <c r="F350" s="2"/>
      <c r="G350" s="2"/>
      <c r="H350" s="2"/>
      <c r="I350" s="2"/>
    </row>
    <row r="351" spans="2:9" ht="14.15" x14ac:dyDescent="0.35">
      <c r="B351" s="2"/>
      <c r="C351" s="8"/>
      <c r="D351" s="2"/>
      <c r="E351" s="2"/>
      <c r="F351" s="2"/>
      <c r="G351" s="2"/>
      <c r="H351" s="2"/>
      <c r="I351" s="2"/>
    </row>
    <row r="352" spans="2:9" ht="14.15" x14ac:dyDescent="0.35">
      <c r="B352" s="2"/>
      <c r="C352" s="8"/>
      <c r="D352" s="2"/>
      <c r="E352" s="2"/>
      <c r="F352" s="2"/>
      <c r="G352" s="2"/>
      <c r="H352" s="2"/>
      <c r="I352" s="2"/>
    </row>
    <row r="353" spans="2:9" ht="14.15" x14ac:dyDescent="0.35">
      <c r="B353" s="2"/>
      <c r="C353" s="8"/>
      <c r="D353" s="2"/>
      <c r="E353" s="2"/>
      <c r="F353" s="2"/>
      <c r="G353" s="2"/>
      <c r="H353" s="2"/>
      <c r="I353" s="2"/>
    </row>
    <row r="354" spans="2:9" ht="14.15" x14ac:dyDescent="0.35">
      <c r="B354" s="2"/>
      <c r="C354" s="8"/>
      <c r="D354" s="2"/>
      <c r="E354" s="2"/>
      <c r="F354" s="2"/>
      <c r="G354" s="2"/>
      <c r="H354" s="2"/>
      <c r="I354" s="2"/>
    </row>
    <row r="355" spans="2:9" ht="14.15" x14ac:dyDescent="0.35">
      <c r="B355" s="2"/>
      <c r="C355" s="8"/>
      <c r="D355" s="2"/>
      <c r="E355" s="2"/>
      <c r="F355" s="2"/>
      <c r="G355" s="2"/>
      <c r="H355" s="2"/>
      <c r="I355" s="2"/>
    </row>
    <row r="356" spans="2:9" ht="14.15" x14ac:dyDescent="0.35">
      <c r="B356" s="2"/>
      <c r="C356" s="8"/>
      <c r="D356" s="2"/>
      <c r="E356" s="2"/>
      <c r="F356" s="2"/>
      <c r="G356" s="2"/>
      <c r="H356" s="2"/>
      <c r="I356" s="2"/>
    </row>
    <row r="357" spans="2:9" ht="14.15" x14ac:dyDescent="0.35">
      <c r="B357" s="2"/>
      <c r="C357" s="8"/>
      <c r="D357" s="2"/>
      <c r="E357" s="2"/>
      <c r="F357" s="2"/>
      <c r="G357" s="2"/>
      <c r="H357" s="2"/>
      <c r="I357" s="2"/>
    </row>
    <row r="358" spans="2:9" ht="14.15" x14ac:dyDescent="0.35">
      <c r="B358" s="2"/>
      <c r="C358" s="8"/>
      <c r="D358" s="2"/>
      <c r="E358" s="2"/>
      <c r="F358" s="2"/>
      <c r="G358" s="2"/>
      <c r="H358" s="2"/>
      <c r="I358" s="2"/>
    </row>
    <row r="359" spans="2:9" ht="14.15" x14ac:dyDescent="0.35">
      <c r="B359" s="2"/>
      <c r="C359" s="8"/>
      <c r="D359" s="2"/>
      <c r="E359" s="2"/>
      <c r="F359" s="2"/>
      <c r="G359" s="2"/>
      <c r="H359" s="2"/>
      <c r="I359" s="2"/>
    </row>
    <row r="360" spans="2:9" ht="14.15" x14ac:dyDescent="0.35">
      <c r="B360" s="2"/>
      <c r="C360" s="8"/>
      <c r="D360" s="2"/>
      <c r="E360" s="2"/>
      <c r="F360" s="2"/>
      <c r="G360" s="2"/>
      <c r="H360" s="2"/>
      <c r="I360" s="2"/>
    </row>
    <row r="361" spans="2:9" ht="14.15" x14ac:dyDescent="0.35">
      <c r="B361" s="2"/>
      <c r="C361" s="8"/>
      <c r="D361" s="2"/>
      <c r="E361" s="2"/>
      <c r="F361" s="2"/>
      <c r="G361" s="2"/>
      <c r="H361" s="2"/>
      <c r="I361" s="2"/>
    </row>
    <row r="362" spans="2:9" ht="14.15" x14ac:dyDescent="0.35">
      <c r="B362" s="2"/>
      <c r="C362" s="8"/>
      <c r="D362" s="2"/>
      <c r="E362" s="2"/>
      <c r="F362" s="2"/>
      <c r="G362" s="2"/>
      <c r="H362" s="2"/>
      <c r="I362" s="2"/>
    </row>
    <row r="363" spans="2:9" ht="14.15" x14ac:dyDescent="0.35">
      <c r="B363" s="2"/>
      <c r="C363" s="8"/>
      <c r="D363" s="2"/>
      <c r="E363" s="2"/>
      <c r="F363" s="2"/>
      <c r="G363" s="2"/>
      <c r="H363" s="2"/>
      <c r="I363" s="2"/>
    </row>
    <row r="364" spans="2:9" ht="14.15" x14ac:dyDescent="0.35">
      <c r="B364" s="2"/>
      <c r="C364" s="8"/>
      <c r="D364" s="2"/>
      <c r="E364" s="2"/>
      <c r="F364" s="2"/>
      <c r="G364" s="2"/>
      <c r="H364" s="2"/>
      <c r="I364" s="2"/>
    </row>
    <row r="365" spans="2:9" ht="14.15" x14ac:dyDescent="0.35">
      <c r="B365" s="2"/>
      <c r="C365" s="8"/>
      <c r="D365" s="2"/>
      <c r="E365" s="2"/>
      <c r="F365" s="2"/>
      <c r="G365" s="2"/>
      <c r="H365" s="2"/>
      <c r="I365" s="2"/>
    </row>
    <row r="366" spans="2:9" ht="14.15" x14ac:dyDescent="0.35">
      <c r="B366" s="2"/>
      <c r="C366" s="8"/>
      <c r="D366" s="2"/>
      <c r="E366" s="2"/>
      <c r="F366" s="2"/>
      <c r="G366" s="2"/>
      <c r="H366" s="2"/>
      <c r="I366" s="2"/>
    </row>
    <row r="367" spans="2:9" ht="14.15" x14ac:dyDescent="0.35">
      <c r="B367" s="2"/>
      <c r="C367" s="8"/>
      <c r="D367" s="2"/>
      <c r="E367" s="2"/>
      <c r="F367" s="2"/>
      <c r="G367" s="2"/>
      <c r="H367" s="2"/>
      <c r="I367" s="2"/>
    </row>
    <row r="368" spans="2:9" ht="14.15" x14ac:dyDescent="0.35">
      <c r="B368" s="2"/>
      <c r="C368" s="8"/>
      <c r="D368" s="2"/>
      <c r="E368" s="2"/>
      <c r="F368" s="2"/>
      <c r="G368" s="2"/>
      <c r="H368" s="2"/>
      <c r="I368" s="2"/>
    </row>
    <row r="369" spans="2:9" ht="14.15" x14ac:dyDescent="0.35">
      <c r="B369" s="2"/>
      <c r="C369" s="8"/>
      <c r="D369" s="2"/>
      <c r="E369" s="2"/>
      <c r="F369" s="2"/>
      <c r="G369" s="2"/>
      <c r="H369" s="2"/>
      <c r="I369" s="2"/>
    </row>
    <row r="370" spans="2:9" ht="14.15" x14ac:dyDescent="0.35">
      <c r="B370" s="2"/>
      <c r="C370" s="8"/>
      <c r="D370" s="2"/>
      <c r="E370" s="2"/>
      <c r="F370" s="2"/>
      <c r="G370" s="2"/>
      <c r="H370" s="2"/>
      <c r="I370" s="2"/>
    </row>
    <row r="371" spans="2:9" ht="14.15" x14ac:dyDescent="0.35">
      <c r="B371" s="2"/>
      <c r="C371" s="8"/>
      <c r="D371" s="2"/>
      <c r="E371" s="2"/>
      <c r="F371" s="2"/>
      <c r="G371" s="2"/>
      <c r="H371" s="2"/>
      <c r="I371" s="2"/>
    </row>
  </sheetData>
  <pageMargins left="0.7" right="0.7" top="0.5" bottom="0.5" header="0.3" footer="0.3"/>
  <pageSetup scale="90" fitToHeight="0" orientation="landscape" r:id="rId1"/>
  <rowBreaks count="8" manualBreakCount="8">
    <brk id="31" max="7" man="1"/>
    <brk id="53" max="7" man="1"/>
    <brk id="88" max="7" man="1"/>
    <brk id="122" max="7" man="1"/>
    <brk id="156" max="7" man="1"/>
    <brk id="190" max="7" man="1"/>
    <brk id="224" max="7" man="1"/>
    <brk id="25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472F-C65A-4D22-B602-A2FB4FE327CA}">
  <dimension ref="A1:AB639"/>
  <sheetViews>
    <sheetView showGridLines="0" zoomScaleNormal="100" workbookViewId="0">
      <pane xSplit="2" ySplit="14" topLeftCell="D15" activePane="bottomRight" state="frozen"/>
      <selection pane="topRight" activeCell="C1" sqref="C1"/>
      <selection pane="bottomLeft" activeCell="A15" sqref="A15"/>
      <selection pane="bottomRight" activeCell="D15" sqref="D15"/>
    </sheetView>
  </sheetViews>
  <sheetFormatPr defaultColWidth="9.15234375" defaultRowHeight="10.75" x14ac:dyDescent="0.3"/>
  <cols>
    <col min="1" max="1" width="5.23046875" style="91" customWidth="1"/>
    <col min="2" max="2" width="36.61328125" style="91" customWidth="1"/>
    <col min="3" max="3" width="13.84375" style="91" hidden="1" customWidth="1"/>
    <col min="4" max="4" width="12.84375" style="91" bestFit="1" customWidth="1"/>
    <col min="5" max="6" width="14.23046875" style="91" bestFit="1" customWidth="1"/>
    <col min="7" max="7" width="13" style="91" customWidth="1"/>
    <col min="8" max="8" width="13.23046875" style="91" bestFit="1" customWidth="1"/>
    <col min="9" max="9" width="15.23046875" style="91" bestFit="1" customWidth="1"/>
    <col min="10" max="10" width="14" style="91" bestFit="1" customWidth="1"/>
    <col min="11" max="11" width="7.69140625" style="91" hidden="1" customWidth="1"/>
    <col min="12" max="12" width="36.61328125" style="91" hidden="1" customWidth="1"/>
    <col min="13" max="13" width="12.15234375" style="91" bestFit="1" customWidth="1"/>
    <col min="14" max="14" width="14.23046875" style="91" bestFit="1" customWidth="1"/>
    <col min="15" max="15" width="12.84375" style="91" customWidth="1"/>
    <col min="16" max="16" width="15.23046875" style="91" bestFit="1" customWidth="1"/>
    <col min="17" max="17" width="14" style="91" bestFit="1" customWidth="1"/>
    <col min="18" max="18" width="13.53515625" style="91" customWidth="1"/>
    <col min="19" max="19" width="14.15234375" style="91" bestFit="1" customWidth="1"/>
    <col min="20" max="20" width="13.61328125" style="91" bestFit="1" customWidth="1"/>
    <col min="21" max="21" width="15.84375" style="91" bestFit="1" customWidth="1"/>
    <col min="22" max="22" width="13.61328125" style="91" bestFit="1" customWidth="1"/>
    <col min="23" max="16384" width="9.15234375" style="91"/>
  </cols>
  <sheetData>
    <row r="1" spans="1:28" x14ac:dyDescent="0.3">
      <c r="A1" s="90" t="s">
        <v>95</v>
      </c>
      <c r="D1" s="90"/>
      <c r="E1" s="90"/>
      <c r="F1" s="90"/>
      <c r="G1" s="90"/>
      <c r="H1" s="90"/>
      <c r="I1" s="90"/>
      <c r="J1" s="90"/>
      <c r="K1" s="90" t="s">
        <v>95</v>
      </c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8" x14ac:dyDescent="0.3">
      <c r="A2" s="92"/>
      <c r="D2" s="92"/>
      <c r="E2" s="92"/>
      <c r="F2" s="92"/>
      <c r="G2" s="92"/>
      <c r="H2" s="92"/>
      <c r="I2" s="92"/>
      <c r="J2" s="92"/>
      <c r="K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8" ht="11.15" thickBot="1" x14ac:dyDescent="0.35">
      <c r="B3" s="92"/>
      <c r="C3" s="92"/>
      <c r="D3" s="92"/>
      <c r="E3" s="92"/>
      <c r="F3" s="92"/>
      <c r="G3" s="92"/>
      <c r="H3" s="92"/>
      <c r="I3" s="92"/>
      <c r="J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8" ht="11.25" customHeight="1" x14ac:dyDescent="0.3">
      <c r="A4" s="93"/>
      <c r="B4" s="94"/>
      <c r="C4" s="94"/>
      <c r="D4" s="95"/>
      <c r="E4" s="96"/>
      <c r="F4" s="94"/>
      <c r="G4" s="97"/>
      <c r="H4" s="98" t="s">
        <v>53</v>
      </c>
      <c r="I4" s="98"/>
      <c r="J4" s="99"/>
      <c r="K4" s="93"/>
      <c r="L4" s="94"/>
      <c r="M4" s="240" t="s">
        <v>52</v>
      </c>
      <c r="N4" s="240"/>
      <c r="O4" s="240"/>
      <c r="P4" s="240"/>
      <c r="Q4" s="240"/>
      <c r="R4" s="100"/>
      <c r="S4" s="100"/>
      <c r="T4" s="100"/>
      <c r="U4" s="100"/>
      <c r="V4" s="101"/>
    </row>
    <row r="5" spans="1:28" x14ac:dyDescent="0.3">
      <c r="A5" s="102"/>
      <c r="B5" s="103"/>
      <c r="C5" s="103"/>
      <c r="D5" s="104"/>
      <c r="E5" s="105"/>
      <c r="F5" s="103"/>
      <c r="G5" s="105"/>
      <c r="H5" s="105"/>
      <c r="I5" s="105"/>
      <c r="J5" s="106"/>
      <c r="K5" s="102"/>
      <c r="L5" s="103"/>
      <c r="M5" s="105"/>
      <c r="N5" s="105"/>
      <c r="O5" s="105"/>
      <c r="P5" s="105"/>
      <c r="Q5" s="103"/>
      <c r="R5" s="105"/>
      <c r="S5" s="105"/>
      <c r="T5" s="105"/>
      <c r="U5" s="107" t="s">
        <v>51</v>
      </c>
      <c r="V5" s="106"/>
    </row>
    <row r="6" spans="1:28" x14ac:dyDescent="0.3">
      <c r="A6" s="102"/>
      <c r="B6" s="103"/>
      <c r="C6" s="103"/>
      <c r="D6" s="104"/>
      <c r="E6" s="105"/>
      <c r="F6" s="103"/>
      <c r="G6" s="105"/>
      <c r="H6" s="105"/>
      <c r="I6" s="107" t="s">
        <v>50</v>
      </c>
      <c r="J6" s="106"/>
      <c r="K6" s="102"/>
      <c r="L6" s="103"/>
      <c r="M6" s="105"/>
      <c r="N6" s="105"/>
      <c r="O6" s="105"/>
      <c r="P6" s="107" t="s">
        <v>50</v>
      </c>
      <c r="Q6" s="103"/>
      <c r="R6" s="105"/>
      <c r="S6" s="105"/>
      <c r="T6" s="105"/>
      <c r="U6" s="107" t="s">
        <v>49</v>
      </c>
      <c r="V6" s="106"/>
    </row>
    <row r="7" spans="1:28" x14ac:dyDescent="0.3">
      <c r="A7" s="102"/>
      <c r="B7" s="103"/>
      <c r="C7" s="241">
        <v>41820</v>
      </c>
      <c r="D7" s="243">
        <v>43646</v>
      </c>
      <c r="E7" s="244"/>
      <c r="F7" s="241"/>
      <c r="G7" s="105"/>
      <c r="H7" s="107"/>
      <c r="I7" s="107" t="s">
        <v>47</v>
      </c>
      <c r="J7" s="108"/>
      <c r="K7" s="102"/>
      <c r="L7" s="103"/>
      <c r="M7" s="107"/>
      <c r="N7" s="107"/>
      <c r="O7" s="107" t="s">
        <v>48</v>
      </c>
      <c r="P7" s="107" t="s">
        <v>47</v>
      </c>
      <c r="Q7" s="109"/>
      <c r="R7" s="105"/>
      <c r="S7" s="105"/>
      <c r="T7" s="107"/>
      <c r="U7" s="107" t="s">
        <v>47</v>
      </c>
      <c r="V7" s="106"/>
    </row>
    <row r="8" spans="1:28" x14ac:dyDescent="0.3">
      <c r="A8" s="102"/>
      <c r="B8" s="103"/>
      <c r="C8" s="241"/>
      <c r="D8" s="243"/>
      <c r="E8" s="244"/>
      <c r="F8" s="241"/>
      <c r="G8" s="105"/>
      <c r="H8" s="107"/>
      <c r="I8" s="107" t="s">
        <v>46</v>
      </c>
      <c r="J8" s="108"/>
      <c r="K8" s="102"/>
      <c r="L8" s="103"/>
      <c r="M8" s="107"/>
      <c r="N8" s="107"/>
      <c r="O8" s="107" t="s">
        <v>39</v>
      </c>
      <c r="P8" s="107" t="s">
        <v>46</v>
      </c>
      <c r="Q8" s="109"/>
      <c r="R8" s="105"/>
      <c r="S8" s="105"/>
      <c r="T8" s="107"/>
      <c r="U8" s="107" t="s">
        <v>46</v>
      </c>
      <c r="V8" s="106"/>
    </row>
    <row r="9" spans="1:28" x14ac:dyDescent="0.3">
      <c r="A9" s="102"/>
      <c r="B9" s="103"/>
      <c r="C9" s="242"/>
      <c r="D9" s="245"/>
      <c r="E9" s="246"/>
      <c r="F9" s="242"/>
      <c r="G9" s="105"/>
      <c r="H9" s="107"/>
      <c r="I9" s="107" t="s">
        <v>39</v>
      </c>
      <c r="J9" s="108"/>
      <c r="K9" s="102"/>
      <c r="L9" s="103"/>
      <c r="M9" s="107"/>
      <c r="N9" s="107"/>
      <c r="O9" s="107" t="s">
        <v>45</v>
      </c>
      <c r="P9" s="107" t="s">
        <v>39</v>
      </c>
      <c r="Q9" s="109"/>
      <c r="R9" s="105"/>
      <c r="S9" s="105"/>
      <c r="T9" s="107"/>
      <c r="U9" s="107" t="s">
        <v>39</v>
      </c>
      <c r="V9" s="106"/>
    </row>
    <row r="10" spans="1:28" x14ac:dyDescent="0.3">
      <c r="A10" s="102"/>
      <c r="B10" s="103"/>
      <c r="C10" s="109" t="s">
        <v>44</v>
      </c>
      <c r="D10" s="110" t="s">
        <v>44</v>
      </c>
      <c r="E10" s="107" t="s">
        <v>43</v>
      </c>
      <c r="F10" s="103"/>
      <c r="G10" s="107" t="s">
        <v>42</v>
      </c>
      <c r="H10" s="107"/>
      <c r="I10" s="107" t="s">
        <v>0</v>
      </c>
      <c r="J10" s="108" t="s">
        <v>4</v>
      </c>
      <c r="K10" s="102"/>
      <c r="L10" s="103"/>
      <c r="M10" s="107" t="s">
        <v>41</v>
      </c>
      <c r="N10" s="107"/>
      <c r="O10" s="107" t="s">
        <v>27</v>
      </c>
      <c r="P10" s="107" t="s">
        <v>0</v>
      </c>
      <c r="Q10" s="109" t="s">
        <v>4</v>
      </c>
      <c r="R10" s="107"/>
      <c r="S10" s="107"/>
      <c r="T10" s="107" t="s">
        <v>40</v>
      </c>
      <c r="U10" s="107" t="s">
        <v>0</v>
      </c>
      <c r="V10" s="108"/>
    </row>
    <row r="11" spans="1:28" x14ac:dyDescent="0.3">
      <c r="A11" s="102"/>
      <c r="B11" s="103"/>
      <c r="C11" s="109" t="s">
        <v>40</v>
      </c>
      <c r="D11" s="110" t="s">
        <v>40</v>
      </c>
      <c r="E11" s="107" t="s">
        <v>40</v>
      </c>
      <c r="F11" s="103"/>
      <c r="G11" s="107" t="s">
        <v>39</v>
      </c>
      <c r="H11" s="107"/>
      <c r="I11" s="107" t="s">
        <v>3</v>
      </c>
      <c r="J11" s="108" t="s">
        <v>37</v>
      </c>
      <c r="K11" s="102"/>
      <c r="L11" s="103"/>
      <c r="M11" s="107" t="s">
        <v>39</v>
      </c>
      <c r="N11" s="107"/>
      <c r="O11" s="107" t="s">
        <v>38</v>
      </c>
      <c r="P11" s="107" t="s">
        <v>3</v>
      </c>
      <c r="Q11" s="109" t="s">
        <v>37</v>
      </c>
      <c r="R11" s="107" t="s">
        <v>36</v>
      </c>
      <c r="S11" s="107"/>
      <c r="T11" s="107" t="s">
        <v>22</v>
      </c>
      <c r="U11" s="107" t="s">
        <v>3</v>
      </c>
      <c r="V11" s="108" t="s">
        <v>12</v>
      </c>
    </row>
    <row r="12" spans="1:28" x14ac:dyDescent="0.3">
      <c r="A12" s="102"/>
      <c r="B12" s="103"/>
      <c r="C12" s="109" t="s">
        <v>22</v>
      </c>
      <c r="D12" s="110" t="s">
        <v>22</v>
      </c>
      <c r="E12" s="107" t="s">
        <v>22</v>
      </c>
      <c r="F12" s="109" t="s">
        <v>4</v>
      </c>
      <c r="G12" s="107" t="s">
        <v>34</v>
      </c>
      <c r="H12" s="107"/>
      <c r="I12" s="107" t="s">
        <v>29</v>
      </c>
      <c r="J12" s="108" t="s">
        <v>35</v>
      </c>
      <c r="K12" s="102"/>
      <c r="L12" s="103"/>
      <c r="M12" s="107" t="s">
        <v>34</v>
      </c>
      <c r="N12" s="107"/>
      <c r="O12" s="107" t="s">
        <v>33</v>
      </c>
      <c r="P12" s="107" t="s">
        <v>29</v>
      </c>
      <c r="Q12" s="109" t="s">
        <v>32</v>
      </c>
      <c r="R12" s="107" t="s">
        <v>0</v>
      </c>
      <c r="S12" s="107" t="s">
        <v>31</v>
      </c>
      <c r="T12" s="107" t="s">
        <v>30</v>
      </c>
      <c r="U12" s="107" t="s">
        <v>29</v>
      </c>
      <c r="V12" s="108" t="s">
        <v>12</v>
      </c>
    </row>
    <row r="13" spans="1:28" x14ac:dyDescent="0.3">
      <c r="A13" s="111"/>
      <c r="B13" s="112"/>
      <c r="C13" s="109" t="s">
        <v>28</v>
      </c>
      <c r="D13" s="110" t="s">
        <v>28</v>
      </c>
      <c r="E13" s="107" t="s">
        <v>28</v>
      </c>
      <c r="F13" s="109" t="s">
        <v>28</v>
      </c>
      <c r="G13" s="107" t="s">
        <v>27</v>
      </c>
      <c r="H13" s="107" t="s">
        <v>26</v>
      </c>
      <c r="I13" s="107" t="s">
        <v>22</v>
      </c>
      <c r="J13" s="108" t="s">
        <v>24</v>
      </c>
      <c r="K13" s="111"/>
      <c r="L13" s="112"/>
      <c r="M13" s="107" t="s">
        <v>27</v>
      </c>
      <c r="N13" s="107" t="s">
        <v>26</v>
      </c>
      <c r="O13" s="107" t="s">
        <v>25</v>
      </c>
      <c r="P13" s="107" t="s">
        <v>22</v>
      </c>
      <c r="Q13" s="109" t="s">
        <v>24</v>
      </c>
      <c r="R13" s="107" t="s">
        <v>23</v>
      </c>
      <c r="S13" s="107" t="s">
        <v>1</v>
      </c>
      <c r="T13" s="107" t="s">
        <v>23</v>
      </c>
      <c r="U13" s="107" t="s">
        <v>22</v>
      </c>
      <c r="V13" s="108" t="s">
        <v>21</v>
      </c>
    </row>
    <row r="14" spans="1:28" x14ac:dyDescent="0.3">
      <c r="A14" s="113" t="s">
        <v>2</v>
      </c>
      <c r="B14" s="114" t="s">
        <v>0</v>
      </c>
      <c r="C14" s="114" t="s">
        <v>20</v>
      </c>
      <c r="D14" s="115" t="s">
        <v>20</v>
      </c>
      <c r="E14" s="116" t="s">
        <v>20</v>
      </c>
      <c r="F14" s="114" t="s">
        <v>20</v>
      </c>
      <c r="G14" s="116" t="s">
        <v>19</v>
      </c>
      <c r="H14" s="116" t="s">
        <v>18</v>
      </c>
      <c r="I14" s="116" t="s">
        <v>3</v>
      </c>
      <c r="J14" s="117" t="s">
        <v>16</v>
      </c>
      <c r="K14" s="113" t="s">
        <v>2</v>
      </c>
      <c r="L14" s="114" t="s">
        <v>0</v>
      </c>
      <c r="M14" s="116" t="s">
        <v>19</v>
      </c>
      <c r="N14" s="116" t="s">
        <v>18</v>
      </c>
      <c r="O14" s="116" t="s">
        <v>17</v>
      </c>
      <c r="P14" s="116" t="s">
        <v>3</v>
      </c>
      <c r="Q14" s="114" t="s">
        <v>16</v>
      </c>
      <c r="R14" s="116" t="s">
        <v>14</v>
      </c>
      <c r="S14" s="107" t="s">
        <v>15</v>
      </c>
      <c r="T14" s="107" t="s">
        <v>14</v>
      </c>
      <c r="U14" s="116" t="s">
        <v>3</v>
      </c>
      <c r="V14" s="108" t="s">
        <v>14</v>
      </c>
    </row>
    <row r="15" spans="1:28" ht="14.6" x14ac:dyDescent="0.65">
      <c r="A15" s="118"/>
      <c r="B15" s="89" t="s">
        <v>6</v>
      </c>
      <c r="C15" s="119"/>
      <c r="D15" s="120"/>
      <c r="E15" s="120"/>
      <c r="F15" s="120"/>
      <c r="G15" s="121"/>
      <c r="H15" s="121"/>
      <c r="I15" s="120"/>
      <c r="J15" s="122"/>
      <c r="K15" s="118"/>
      <c r="L15" s="89" t="s">
        <v>6</v>
      </c>
      <c r="M15" s="121"/>
      <c r="N15" s="121"/>
      <c r="O15" s="121"/>
      <c r="P15" s="120"/>
      <c r="Q15" s="120"/>
      <c r="R15" s="120"/>
      <c r="S15" s="120"/>
      <c r="T15" s="120"/>
      <c r="U15" s="120"/>
      <c r="V15" s="123"/>
    </row>
    <row r="16" spans="1:28" x14ac:dyDescent="0.3">
      <c r="A16" s="124">
        <v>263</v>
      </c>
      <c r="B16" s="125" t="str">
        <f>'[1]Employer Allocations'!A7</f>
        <v>Eastern Kentucky University</v>
      </c>
      <c r="C16" s="126">
        <f>'[1]Allocation schedule Univ'!AN11</f>
        <v>97174796</v>
      </c>
      <c r="D16" s="126">
        <v>86450077</v>
      </c>
      <c r="E16" s="126">
        <v>93677114</v>
      </c>
      <c r="F16" s="126">
        <v>180127191</v>
      </c>
      <c r="G16" s="126">
        <v>257727</v>
      </c>
      <c r="H16" s="126">
        <v>7326722</v>
      </c>
      <c r="I16" s="126">
        <v>4359228</v>
      </c>
      <c r="J16" s="126">
        <v>11943677</v>
      </c>
      <c r="K16" s="124">
        <v>263</v>
      </c>
      <c r="L16" s="125" t="str">
        <f t="shared" ref="L16:L21" si="0">B16</f>
        <v>Eastern Kentucky University</v>
      </c>
      <c r="M16" s="126">
        <v>5515285</v>
      </c>
      <c r="N16" s="126">
        <v>46033783</v>
      </c>
      <c r="O16" s="126">
        <v>725202</v>
      </c>
      <c r="P16" s="126">
        <v>52123397</v>
      </c>
      <c r="Q16" s="126">
        <v>104397667</v>
      </c>
      <c r="R16" s="126">
        <v>-8601265</v>
      </c>
      <c r="S16" s="126">
        <v>-9320311</v>
      </c>
      <c r="T16" s="126">
        <v>-17921576</v>
      </c>
      <c r="U16" s="126">
        <v>-27450878</v>
      </c>
      <c r="V16" s="127">
        <v>-45372454</v>
      </c>
      <c r="AB16" s="128"/>
    </row>
    <row r="17" spans="1:28" x14ac:dyDescent="0.3">
      <c r="A17" s="124">
        <v>266</v>
      </c>
      <c r="B17" s="125" t="str">
        <f>'[1]Employer Allocations'!A8</f>
        <v>Kentucky State University</v>
      </c>
      <c r="C17" s="129">
        <f>'[1]Allocation schedule Univ'!AN12</f>
        <v>22617418</v>
      </c>
      <c r="D17" s="129">
        <v>22158930</v>
      </c>
      <c r="E17" s="129">
        <v>24011362</v>
      </c>
      <c r="F17" s="129">
        <v>46170292</v>
      </c>
      <c r="G17" s="129">
        <v>66061</v>
      </c>
      <c r="H17" s="129">
        <v>1877989</v>
      </c>
      <c r="I17" s="129">
        <v>2686182</v>
      </c>
      <c r="J17" s="129">
        <v>4630232</v>
      </c>
      <c r="K17" s="124">
        <v>266</v>
      </c>
      <c r="L17" s="125" t="str">
        <f t="shared" si="0"/>
        <v>Kentucky State University</v>
      </c>
      <c r="M17" s="129">
        <v>1413681</v>
      </c>
      <c r="N17" s="129">
        <v>11799404</v>
      </c>
      <c r="O17" s="130">
        <v>185884</v>
      </c>
      <c r="P17" s="129">
        <v>9987269</v>
      </c>
      <c r="Q17" s="129">
        <v>23386238</v>
      </c>
      <c r="R17" s="129">
        <v>-2204680</v>
      </c>
      <c r="S17" s="129">
        <v>-2388987</v>
      </c>
      <c r="T17" s="129">
        <v>-4593667</v>
      </c>
      <c r="U17" s="129">
        <v>-6957390</v>
      </c>
      <c r="V17" s="131">
        <v>-11551057</v>
      </c>
      <c r="AB17" s="128"/>
    </row>
    <row r="18" spans="1:28" x14ac:dyDescent="0.3">
      <c r="A18" s="124">
        <v>269</v>
      </c>
      <c r="B18" s="125" t="str">
        <f>'[1]Employer Allocations'!A9</f>
        <v>Morehead State University</v>
      </c>
      <c r="C18" s="129">
        <f>'[1]Allocation schedule Univ'!AN13</f>
        <v>52598012</v>
      </c>
      <c r="D18" s="129">
        <v>48065129</v>
      </c>
      <c r="E18" s="129">
        <v>52083266</v>
      </c>
      <c r="F18" s="129">
        <v>100148395</v>
      </c>
      <c r="G18" s="129">
        <v>143293</v>
      </c>
      <c r="H18" s="129">
        <v>4073563</v>
      </c>
      <c r="I18" s="129">
        <v>3096554</v>
      </c>
      <c r="J18" s="129">
        <v>7313410</v>
      </c>
      <c r="K18" s="124">
        <v>269</v>
      </c>
      <c r="L18" s="125" t="str">
        <f t="shared" si="0"/>
        <v>Morehead State University</v>
      </c>
      <c r="M18" s="129">
        <v>3066427</v>
      </c>
      <c r="N18" s="129">
        <v>25594190</v>
      </c>
      <c r="O18" s="130">
        <v>403203</v>
      </c>
      <c r="P18" s="129">
        <v>27779939</v>
      </c>
      <c r="Q18" s="129">
        <v>56843759</v>
      </c>
      <c r="R18" s="129">
        <v>-4782192</v>
      </c>
      <c r="S18" s="129">
        <v>-5181973</v>
      </c>
      <c r="T18" s="129">
        <v>-9964165</v>
      </c>
      <c r="U18" s="129">
        <v>-15405133</v>
      </c>
      <c r="V18" s="131">
        <v>-25369298</v>
      </c>
      <c r="AB18" s="128"/>
    </row>
    <row r="19" spans="1:28" x14ac:dyDescent="0.3">
      <c r="A19" s="124">
        <v>270</v>
      </c>
      <c r="B19" s="125" t="str">
        <f>'[1]Employer Allocations'!A10</f>
        <v>Murray State University</v>
      </c>
      <c r="C19" s="129">
        <f>'[1]Allocation schedule Univ'!AN14</f>
        <v>58888744</v>
      </c>
      <c r="D19" s="129">
        <v>48827074</v>
      </c>
      <c r="E19" s="129">
        <v>52908913</v>
      </c>
      <c r="F19" s="129">
        <v>101735987</v>
      </c>
      <c r="G19" s="129">
        <v>145564</v>
      </c>
      <c r="H19" s="129">
        <v>4138139</v>
      </c>
      <c r="I19" s="129">
        <v>2649026</v>
      </c>
      <c r="J19" s="129">
        <v>6932729</v>
      </c>
      <c r="K19" s="124">
        <v>270</v>
      </c>
      <c r="L19" s="125" t="str">
        <f t="shared" si="0"/>
        <v>Murray State University</v>
      </c>
      <c r="M19" s="129">
        <v>3115037</v>
      </c>
      <c r="N19" s="129">
        <v>25999918</v>
      </c>
      <c r="O19" s="130">
        <v>409595</v>
      </c>
      <c r="P19" s="129">
        <v>38407587</v>
      </c>
      <c r="Q19" s="129">
        <v>67932137</v>
      </c>
      <c r="R19" s="129">
        <v>-4858001</v>
      </c>
      <c r="S19" s="129">
        <v>-5264120</v>
      </c>
      <c r="T19" s="129">
        <v>-10122121</v>
      </c>
      <c r="U19" s="129">
        <v>-20197917</v>
      </c>
      <c r="V19" s="131">
        <v>-30320038</v>
      </c>
      <c r="AB19" s="128"/>
    </row>
    <row r="20" spans="1:28" x14ac:dyDescent="0.3">
      <c r="A20" s="124">
        <v>273</v>
      </c>
      <c r="B20" s="125" t="str">
        <f>'[1]Employer Allocations'!A11</f>
        <v>Western Kentucky University</v>
      </c>
      <c r="C20" s="129">
        <f>'[1]Allocation schedule Univ'!AN15</f>
        <v>105246128</v>
      </c>
      <c r="D20" s="129">
        <v>79900958</v>
      </c>
      <c r="E20" s="129">
        <v>86580480</v>
      </c>
      <c r="F20" s="129">
        <v>166481438</v>
      </c>
      <c r="G20" s="129">
        <v>238202</v>
      </c>
      <c r="H20" s="129">
        <v>6771679</v>
      </c>
      <c r="I20" s="129">
        <v>3840385</v>
      </c>
      <c r="J20" s="129">
        <v>10850266</v>
      </c>
      <c r="K20" s="124">
        <v>273</v>
      </c>
      <c r="L20" s="125" t="str">
        <f t="shared" si="0"/>
        <v>Western Kentucky University</v>
      </c>
      <c r="M20" s="129">
        <v>5097468</v>
      </c>
      <c r="N20" s="129">
        <v>42546445</v>
      </c>
      <c r="O20" s="130">
        <v>670264</v>
      </c>
      <c r="P20" s="129">
        <v>73693954</v>
      </c>
      <c r="Q20" s="129">
        <v>122008131</v>
      </c>
      <c r="R20" s="129">
        <v>-7949667</v>
      </c>
      <c r="S20" s="129">
        <v>-8614238</v>
      </c>
      <c r="T20" s="129">
        <v>-16563905</v>
      </c>
      <c r="U20" s="129">
        <v>-37619738</v>
      </c>
      <c r="V20" s="131">
        <v>-54183643</v>
      </c>
      <c r="AB20" s="128"/>
    </row>
    <row r="21" spans="1:28" ht="12" x14ac:dyDescent="0.45">
      <c r="A21" s="124">
        <v>500</v>
      </c>
      <c r="B21" s="125" t="str">
        <f>'[1]Employer Allocations'!A12</f>
        <v>KCTCS Central Office - University</v>
      </c>
      <c r="C21" s="132">
        <f>'[1]Allocation schedule Univ'!AN16</f>
        <v>26305464</v>
      </c>
      <c r="D21" s="133">
        <v>26977655</v>
      </c>
      <c r="E21" s="132">
        <v>29232920</v>
      </c>
      <c r="F21" s="132">
        <v>56210575</v>
      </c>
      <c r="G21" s="132">
        <v>80426</v>
      </c>
      <c r="H21" s="132">
        <v>2286381</v>
      </c>
      <c r="I21" s="132">
        <v>743621</v>
      </c>
      <c r="J21" s="132">
        <v>3110428</v>
      </c>
      <c r="K21" s="124">
        <v>500</v>
      </c>
      <c r="L21" s="125" t="str">
        <f t="shared" si="0"/>
        <v>KCTCS Central Office - University</v>
      </c>
      <c r="M21" s="132">
        <v>1721103</v>
      </c>
      <c r="N21" s="132">
        <v>14365325</v>
      </c>
      <c r="O21" s="132">
        <v>226307</v>
      </c>
      <c r="P21" s="132">
        <v>12156121</v>
      </c>
      <c r="Q21" s="132">
        <v>28468856</v>
      </c>
      <c r="R21" s="132">
        <v>-2684115</v>
      </c>
      <c r="S21" s="132">
        <v>-2908500</v>
      </c>
      <c r="T21" s="132">
        <v>-5592615</v>
      </c>
      <c r="U21" s="132">
        <v>-9239550</v>
      </c>
      <c r="V21" s="134">
        <v>-14832165</v>
      </c>
      <c r="AB21" s="128"/>
    </row>
    <row r="22" spans="1:28" ht="12" x14ac:dyDescent="0.45">
      <c r="A22" s="118"/>
      <c r="B22" s="125"/>
      <c r="C22" s="132"/>
      <c r="D22" s="132"/>
      <c r="E22" s="132"/>
      <c r="F22" s="132"/>
      <c r="G22" s="132"/>
      <c r="H22" s="132"/>
      <c r="I22" s="132"/>
      <c r="J22" s="134"/>
      <c r="K22" s="118"/>
      <c r="L22" s="125"/>
      <c r="M22" s="132"/>
      <c r="N22" s="132"/>
      <c r="O22" s="132"/>
      <c r="P22" s="132"/>
      <c r="Q22" s="132"/>
      <c r="R22" s="132"/>
      <c r="S22" s="132"/>
      <c r="T22" s="132"/>
      <c r="U22" s="132"/>
      <c r="V22" s="134"/>
      <c r="AB22" s="128"/>
    </row>
    <row r="23" spans="1:28" x14ac:dyDescent="0.3">
      <c r="A23" s="118"/>
      <c r="B23" s="125" t="s">
        <v>99</v>
      </c>
      <c r="C23" s="126">
        <f t="shared" ref="C23:J23" si="1">SUM(C16:C21)</f>
        <v>362830562</v>
      </c>
      <c r="D23" s="126">
        <f t="shared" si="1"/>
        <v>312379823</v>
      </c>
      <c r="E23" s="126">
        <f t="shared" si="1"/>
        <v>338494055</v>
      </c>
      <c r="F23" s="126">
        <f t="shared" si="1"/>
        <v>650873878</v>
      </c>
      <c r="G23" s="126">
        <f t="shared" si="1"/>
        <v>931273</v>
      </c>
      <c r="H23" s="126">
        <f t="shared" si="1"/>
        <v>26474473</v>
      </c>
      <c r="I23" s="126">
        <f t="shared" si="1"/>
        <v>17374996</v>
      </c>
      <c r="J23" s="127">
        <f t="shared" si="1"/>
        <v>44780742</v>
      </c>
      <c r="K23" s="118"/>
      <c r="L23" s="125" t="s">
        <v>56</v>
      </c>
      <c r="M23" s="126">
        <f t="shared" ref="M23:V23" si="2">SUM(M16:M21)</f>
        <v>19929001</v>
      </c>
      <c r="N23" s="126">
        <f t="shared" si="2"/>
        <v>166339065</v>
      </c>
      <c r="O23" s="126">
        <f t="shared" si="2"/>
        <v>2620455</v>
      </c>
      <c r="P23" s="126">
        <f t="shared" si="2"/>
        <v>214148267</v>
      </c>
      <c r="Q23" s="126">
        <f t="shared" si="2"/>
        <v>403036788</v>
      </c>
      <c r="R23" s="126">
        <f t="shared" si="2"/>
        <v>-31079920</v>
      </c>
      <c r="S23" s="126">
        <f t="shared" si="2"/>
        <v>-33678129</v>
      </c>
      <c r="T23" s="126">
        <f t="shared" si="2"/>
        <v>-64758049</v>
      </c>
      <c r="U23" s="126">
        <f t="shared" si="2"/>
        <v>-116870606</v>
      </c>
      <c r="V23" s="127">
        <f t="shared" si="2"/>
        <v>-181628655</v>
      </c>
    </row>
    <row r="24" spans="1:28" ht="11.15" thickBot="1" x14ac:dyDescent="0.35">
      <c r="A24" s="135"/>
      <c r="B24" s="136"/>
      <c r="C24" s="136"/>
      <c r="D24" s="137"/>
      <c r="E24" s="137"/>
      <c r="F24" s="137"/>
      <c r="G24" s="137"/>
      <c r="H24" s="137"/>
      <c r="I24" s="137"/>
      <c r="J24" s="138"/>
      <c r="K24" s="135"/>
      <c r="L24" s="136"/>
      <c r="M24" s="137"/>
      <c r="N24" s="137"/>
      <c r="O24" s="137"/>
      <c r="P24" s="137"/>
      <c r="Q24" s="137"/>
      <c r="R24" s="137"/>
      <c r="S24" s="137"/>
      <c r="T24" s="137"/>
      <c r="U24" s="137"/>
      <c r="V24" s="138"/>
    </row>
    <row r="25" spans="1:28" ht="11.15" hidden="1" thickBot="1" x14ac:dyDescent="0.35">
      <c r="B25" s="125"/>
      <c r="C25" s="125"/>
      <c r="D25" s="129"/>
      <c r="E25" s="129"/>
      <c r="F25" s="129"/>
      <c r="G25" s="129"/>
      <c r="H25" s="129"/>
      <c r="I25" s="129"/>
      <c r="J25" s="131"/>
      <c r="L25" s="125"/>
      <c r="M25" s="129"/>
      <c r="N25" s="129"/>
      <c r="O25" s="129"/>
      <c r="P25" s="129"/>
      <c r="Q25" s="129"/>
      <c r="R25" s="129"/>
      <c r="S25" s="129"/>
      <c r="T25" s="129"/>
      <c r="U25" s="129"/>
      <c r="V25" s="129"/>
    </row>
    <row r="26" spans="1:28" hidden="1" x14ac:dyDescent="0.3">
      <c r="A26" s="93"/>
      <c r="B26" s="94"/>
      <c r="C26" s="94"/>
      <c r="D26" s="95"/>
      <c r="E26" s="96"/>
      <c r="F26" s="94"/>
      <c r="G26" s="97"/>
      <c r="H26" s="98" t="s">
        <v>53</v>
      </c>
      <c r="I26" s="98"/>
      <c r="J26" s="99"/>
      <c r="K26" s="93"/>
      <c r="L26" s="94"/>
      <c r="M26" s="240" t="s">
        <v>52</v>
      </c>
      <c r="N26" s="240"/>
      <c r="O26" s="240"/>
      <c r="P26" s="240"/>
      <c r="Q26" s="240"/>
      <c r="R26" s="100"/>
      <c r="S26" s="100"/>
      <c r="T26" s="100"/>
      <c r="U26" s="100"/>
      <c r="V26" s="101"/>
    </row>
    <row r="27" spans="1:28" hidden="1" x14ac:dyDescent="0.3">
      <c r="A27" s="102"/>
      <c r="B27" s="103"/>
      <c r="C27" s="103"/>
      <c r="D27" s="104"/>
      <c r="E27" s="105"/>
      <c r="F27" s="103"/>
      <c r="G27" s="105"/>
      <c r="H27" s="105"/>
      <c r="I27" s="105"/>
      <c r="J27" s="106"/>
      <c r="K27" s="102"/>
      <c r="L27" s="103"/>
      <c r="M27" s="105"/>
      <c r="N27" s="105"/>
      <c r="O27" s="105"/>
      <c r="P27" s="105"/>
      <c r="Q27" s="103"/>
      <c r="R27" s="105"/>
      <c r="S27" s="105"/>
      <c r="T27" s="105"/>
      <c r="U27" s="107" t="s">
        <v>51</v>
      </c>
      <c r="V27" s="106"/>
    </row>
    <row r="28" spans="1:28" hidden="1" x14ac:dyDescent="0.3">
      <c r="A28" s="102"/>
      <c r="B28" s="103"/>
      <c r="C28" s="103"/>
      <c r="D28" s="104"/>
      <c r="E28" s="105"/>
      <c r="F28" s="103"/>
      <c r="G28" s="105"/>
      <c r="H28" s="105"/>
      <c r="I28" s="107" t="s">
        <v>50</v>
      </c>
      <c r="J28" s="106"/>
      <c r="K28" s="102"/>
      <c r="L28" s="103"/>
      <c r="M28" s="105"/>
      <c r="N28" s="105"/>
      <c r="O28" s="105"/>
      <c r="P28" s="107" t="s">
        <v>50</v>
      </c>
      <c r="Q28" s="103"/>
      <c r="R28" s="105"/>
      <c r="S28" s="105"/>
      <c r="T28" s="105"/>
      <c r="U28" s="107" t="s">
        <v>49</v>
      </c>
      <c r="V28" s="106"/>
    </row>
    <row r="29" spans="1:28" hidden="1" x14ac:dyDescent="0.3">
      <c r="A29" s="102"/>
      <c r="B29" s="103"/>
      <c r="C29" s="241">
        <v>41820</v>
      </c>
      <c r="D29" s="243">
        <v>43646</v>
      </c>
      <c r="E29" s="244"/>
      <c r="F29" s="241"/>
      <c r="G29" s="105"/>
      <c r="H29" s="107"/>
      <c r="I29" s="107" t="s">
        <v>47</v>
      </c>
      <c r="J29" s="108"/>
      <c r="K29" s="102"/>
      <c r="L29" s="103"/>
      <c r="M29" s="107"/>
      <c r="N29" s="107"/>
      <c r="O29" s="107" t="s">
        <v>48</v>
      </c>
      <c r="P29" s="107" t="s">
        <v>47</v>
      </c>
      <c r="Q29" s="109"/>
      <c r="R29" s="105"/>
      <c r="S29" s="105"/>
      <c r="T29" s="107"/>
      <c r="U29" s="107" t="s">
        <v>47</v>
      </c>
      <c r="V29" s="106"/>
    </row>
    <row r="30" spans="1:28" hidden="1" x14ac:dyDescent="0.3">
      <c r="A30" s="102"/>
      <c r="B30" s="103"/>
      <c r="C30" s="241"/>
      <c r="D30" s="243"/>
      <c r="E30" s="244"/>
      <c r="F30" s="241"/>
      <c r="G30" s="105"/>
      <c r="H30" s="107"/>
      <c r="I30" s="107" t="s">
        <v>46</v>
      </c>
      <c r="J30" s="108"/>
      <c r="K30" s="102"/>
      <c r="L30" s="103"/>
      <c r="M30" s="107"/>
      <c r="N30" s="107"/>
      <c r="O30" s="107" t="s">
        <v>39</v>
      </c>
      <c r="P30" s="107" t="s">
        <v>46</v>
      </c>
      <c r="Q30" s="109"/>
      <c r="R30" s="105"/>
      <c r="S30" s="105"/>
      <c r="T30" s="107"/>
      <c r="U30" s="107" t="s">
        <v>46</v>
      </c>
      <c r="V30" s="106"/>
    </row>
    <row r="31" spans="1:28" hidden="1" x14ac:dyDescent="0.3">
      <c r="A31" s="102"/>
      <c r="B31" s="103"/>
      <c r="C31" s="242"/>
      <c r="D31" s="245"/>
      <c r="E31" s="246"/>
      <c r="F31" s="242"/>
      <c r="G31" s="105"/>
      <c r="H31" s="107"/>
      <c r="I31" s="107" t="s">
        <v>39</v>
      </c>
      <c r="J31" s="108"/>
      <c r="K31" s="102"/>
      <c r="L31" s="103"/>
      <c r="M31" s="107"/>
      <c r="N31" s="107"/>
      <c r="O31" s="107" t="s">
        <v>45</v>
      </c>
      <c r="P31" s="107" t="s">
        <v>39</v>
      </c>
      <c r="Q31" s="109"/>
      <c r="R31" s="105"/>
      <c r="S31" s="105"/>
      <c r="T31" s="107"/>
      <c r="U31" s="107" t="s">
        <v>39</v>
      </c>
      <c r="V31" s="106"/>
    </row>
    <row r="32" spans="1:28" hidden="1" x14ac:dyDescent="0.3">
      <c r="A32" s="102"/>
      <c r="B32" s="103"/>
      <c r="C32" s="109" t="s">
        <v>44</v>
      </c>
      <c r="D32" s="110" t="s">
        <v>44</v>
      </c>
      <c r="E32" s="107" t="s">
        <v>43</v>
      </c>
      <c r="F32" s="103"/>
      <c r="G32" s="107" t="s">
        <v>42</v>
      </c>
      <c r="H32" s="107"/>
      <c r="I32" s="107" t="s">
        <v>0</v>
      </c>
      <c r="J32" s="108" t="s">
        <v>4</v>
      </c>
      <c r="K32" s="102"/>
      <c r="L32" s="103"/>
      <c r="M32" s="107" t="s">
        <v>41</v>
      </c>
      <c r="N32" s="107"/>
      <c r="O32" s="107" t="s">
        <v>27</v>
      </c>
      <c r="P32" s="107" t="s">
        <v>0</v>
      </c>
      <c r="Q32" s="109" t="s">
        <v>4</v>
      </c>
      <c r="R32" s="107"/>
      <c r="S32" s="107"/>
      <c r="T32" s="107" t="s">
        <v>40</v>
      </c>
      <c r="U32" s="107" t="s">
        <v>0</v>
      </c>
      <c r="V32" s="108"/>
    </row>
    <row r="33" spans="1:22" hidden="1" x14ac:dyDescent="0.3">
      <c r="A33" s="102"/>
      <c r="B33" s="103"/>
      <c r="C33" s="109" t="s">
        <v>40</v>
      </c>
      <c r="D33" s="110" t="s">
        <v>40</v>
      </c>
      <c r="E33" s="107" t="s">
        <v>40</v>
      </c>
      <c r="F33" s="103"/>
      <c r="G33" s="107" t="s">
        <v>39</v>
      </c>
      <c r="H33" s="107"/>
      <c r="I33" s="107" t="s">
        <v>3</v>
      </c>
      <c r="J33" s="108" t="s">
        <v>37</v>
      </c>
      <c r="K33" s="102"/>
      <c r="L33" s="103"/>
      <c r="M33" s="107" t="s">
        <v>39</v>
      </c>
      <c r="N33" s="107"/>
      <c r="O33" s="107" t="s">
        <v>38</v>
      </c>
      <c r="P33" s="107" t="s">
        <v>3</v>
      </c>
      <c r="Q33" s="109" t="s">
        <v>37</v>
      </c>
      <c r="R33" s="107" t="s">
        <v>36</v>
      </c>
      <c r="S33" s="107"/>
      <c r="T33" s="107" t="s">
        <v>22</v>
      </c>
      <c r="U33" s="107" t="s">
        <v>3</v>
      </c>
      <c r="V33" s="108" t="s">
        <v>12</v>
      </c>
    </row>
    <row r="34" spans="1:22" hidden="1" x14ac:dyDescent="0.3">
      <c r="A34" s="102"/>
      <c r="B34" s="103"/>
      <c r="C34" s="109" t="s">
        <v>22</v>
      </c>
      <c r="D34" s="110" t="s">
        <v>22</v>
      </c>
      <c r="E34" s="107" t="s">
        <v>22</v>
      </c>
      <c r="F34" s="109" t="s">
        <v>4</v>
      </c>
      <c r="G34" s="107" t="s">
        <v>34</v>
      </c>
      <c r="H34" s="107"/>
      <c r="I34" s="107" t="s">
        <v>29</v>
      </c>
      <c r="J34" s="108" t="s">
        <v>35</v>
      </c>
      <c r="K34" s="102"/>
      <c r="L34" s="103"/>
      <c r="M34" s="107" t="s">
        <v>34</v>
      </c>
      <c r="N34" s="107"/>
      <c r="O34" s="107" t="s">
        <v>33</v>
      </c>
      <c r="P34" s="107" t="s">
        <v>29</v>
      </c>
      <c r="Q34" s="109" t="s">
        <v>32</v>
      </c>
      <c r="R34" s="107" t="s">
        <v>0</v>
      </c>
      <c r="S34" s="107" t="s">
        <v>31</v>
      </c>
      <c r="T34" s="107" t="s">
        <v>30</v>
      </c>
      <c r="U34" s="107" t="s">
        <v>29</v>
      </c>
      <c r="V34" s="108" t="s">
        <v>12</v>
      </c>
    </row>
    <row r="35" spans="1:22" hidden="1" x14ac:dyDescent="0.3">
      <c r="A35" s="111"/>
      <c r="B35" s="112"/>
      <c r="C35" s="109" t="s">
        <v>28</v>
      </c>
      <c r="D35" s="110" t="s">
        <v>28</v>
      </c>
      <c r="E35" s="107" t="s">
        <v>28</v>
      </c>
      <c r="F35" s="109" t="s">
        <v>28</v>
      </c>
      <c r="G35" s="107" t="s">
        <v>27</v>
      </c>
      <c r="H35" s="107" t="s">
        <v>26</v>
      </c>
      <c r="I35" s="107" t="s">
        <v>22</v>
      </c>
      <c r="J35" s="108" t="s">
        <v>24</v>
      </c>
      <c r="K35" s="111"/>
      <c r="L35" s="112"/>
      <c r="M35" s="107" t="s">
        <v>27</v>
      </c>
      <c r="N35" s="107" t="s">
        <v>26</v>
      </c>
      <c r="O35" s="107" t="s">
        <v>25</v>
      </c>
      <c r="P35" s="107" t="s">
        <v>22</v>
      </c>
      <c r="Q35" s="109" t="s">
        <v>24</v>
      </c>
      <c r="R35" s="107" t="s">
        <v>23</v>
      </c>
      <c r="S35" s="107" t="s">
        <v>1</v>
      </c>
      <c r="T35" s="107" t="s">
        <v>23</v>
      </c>
      <c r="U35" s="107" t="s">
        <v>22</v>
      </c>
      <c r="V35" s="108" t="s">
        <v>21</v>
      </c>
    </row>
    <row r="36" spans="1:22" hidden="1" x14ac:dyDescent="0.3">
      <c r="A36" s="113" t="s">
        <v>2</v>
      </c>
      <c r="B36" s="114" t="s">
        <v>0</v>
      </c>
      <c r="C36" s="114" t="s">
        <v>20</v>
      </c>
      <c r="D36" s="115" t="s">
        <v>20</v>
      </c>
      <c r="E36" s="116" t="s">
        <v>20</v>
      </c>
      <c r="F36" s="114" t="s">
        <v>20</v>
      </c>
      <c r="G36" s="116" t="s">
        <v>19</v>
      </c>
      <c r="H36" s="116" t="s">
        <v>18</v>
      </c>
      <c r="I36" s="116" t="s">
        <v>3</v>
      </c>
      <c r="J36" s="117" t="s">
        <v>16</v>
      </c>
      <c r="K36" s="113" t="s">
        <v>2</v>
      </c>
      <c r="L36" s="114" t="s">
        <v>0</v>
      </c>
      <c r="M36" s="116" t="s">
        <v>19</v>
      </c>
      <c r="N36" s="116" t="s">
        <v>18</v>
      </c>
      <c r="O36" s="116" t="s">
        <v>17</v>
      </c>
      <c r="P36" s="116" t="s">
        <v>3</v>
      </c>
      <c r="Q36" s="114" t="s">
        <v>16</v>
      </c>
      <c r="R36" s="116" t="s">
        <v>14</v>
      </c>
      <c r="S36" s="107" t="s">
        <v>15</v>
      </c>
      <c r="T36" s="107" t="s">
        <v>14</v>
      </c>
      <c r="U36" s="116" t="s">
        <v>3</v>
      </c>
      <c r="V36" s="108" t="s">
        <v>14</v>
      </c>
    </row>
    <row r="37" spans="1:22" hidden="1" x14ac:dyDescent="0.3">
      <c r="A37" s="118"/>
      <c r="B37" s="125"/>
      <c r="C37" s="125"/>
      <c r="D37" s="129"/>
      <c r="E37" s="129"/>
      <c r="F37" s="129"/>
      <c r="G37" s="129"/>
      <c r="H37" s="129"/>
      <c r="I37" s="129"/>
      <c r="J37" s="131"/>
      <c r="L37" s="125"/>
      <c r="M37" s="129"/>
      <c r="N37" s="129"/>
      <c r="O37" s="129"/>
      <c r="P37" s="129"/>
      <c r="Q37" s="129"/>
      <c r="R37" s="129"/>
      <c r="S37" s="129"/>
      <c r="T37" s="129"/>
      <c r="U37" s="129"/>
      <c r="V37" s="131"/>
    </row>
    <row r="38" spans="1:22" ht="14.6" x14ac:dyDescent="0.65">
      <c r="A38" s="118"/>
      <c r="B38" s="89" t="s">
        <v>92</v>
      </c>
      <c r="C38" s="119"/>
      <c r="D38" s="129"/>
      <c r="E38" s="129"/>
      <c r="F38" s="129"/>
      <c r="G38" s="129"/>
      <c r="H38" s="129"/>
      <c r="I38" s="129"/>
      <c r="J38" s="131"/>
      <c r="L38" s="89" t="s">
        <v>92</v>
      </c>
      <c r="M38" s="129"/>
      <c r="N38" s="129"/>
      <c r="O38" s="129"/>
      <c r="P38" s="129"/>
      <c r="Q38" s="129"/>
      <c r="R38" s="129"/>
      <c r="S38" s="129"/>
      <c r="T38" s="129"/>
      <c r="U38" s="129"/>
      <c r="V38" s="131"/>
    </row>
    <row r="39" spans="1:22" x14ac:dyDescent="0.3">
      <c r="A39" s="124">
        <v>400</v>
      </c>
      <c r="B39" s="125" t="str">
        <f>'[1]Employer Allocations'!A19</f>
        <v>KCTCS Central Office</v>
      </c>
      <c r="C39" s="126">
        <f>VLOOKUP($B39,'[1]Allocation schedule Non'!$C$12:$AR$212,C$364,FALSE)</f>
        <v>-614548</v>
      </c>
      <c r="D39" s="126">
        <v>23149384</v>
      </c>
      <c r="E39" s="126">
        <v>34393959</v>
      </c>
      <c r="F39" s="126">
        <v>57543343</v>
      </c>
      <c r="G39" s="126">
        <v>220967</v>
      </c>
      <c r="H39" s="126">
        <v>1891388</v>
      </c>
      <c r="I39" s="126">
        <v>0</v>
      </c>
      <c r="J39" s="127">
        <v>2112355</v>
      </c>
      <c r="K39" s="139">
        <v>400</v>
      </c>
      <c r="L39" s="125" t="str">
        <f t="shared" ref="L39:L46" si="3">B39</f>
        <v>KCTCS Central Office</v>
      </c>
      <c r="M39" s="126">
        <v>183425</v>
      </c>
      <c r="N39" s="126">
        <v>13713911</v>
      </c>
      <c r="O39" s="126">
        <v>360185</v>
      </c>
      <c r="P39" s="126">
        <v>35828272</v>
      </c>
      <c r="Q39" s="126">
        <v>50085793</v>
      </c>
      <c r="R39" s="126">
        <v>-2420101</v>
      </c>
      <c r="S39" s="126">
        <v>-3595641</v>
      </c>
      <c r="T39" s="126">
        <v>-6015742</v>
      </c>
      <c r="U39" s="126">
        <v>-24784578</v>
      </c>
      <c r="V39" s="127">
        <v>-30800320</v>
      </c>
    </row>
    <row r="40" spans="1:22" x14ac:dyDescent="0.3">
      <c r="A40" s="124">
        <v>801</v>
      </c>
      <c r="B40" s="125" t="str">
        <f>'[1]Employer Allocations'!A20</f>
        <v>KY High School Athletic Association</v>
      </c>
      <c r="C40" s="129">
        <f>VLOOKUP($B40,'[1]Allocation schedule Non'!$C$12:$AR$212,C$364,FALSE)</f>
        <v>12796</v>
      </c>
      <c r="D40" s="129">
        <v>1282537</v>
      </c>
      <c r="E40" s="129">
        <v>1905659</v>
      </c>
      <c r="F40" s="129">
        <v>3188196</v>
      </c>
      <c r="G40" s="129">
        <v>12242</v>
      </c>
      <c r="H40" s="129">
        <v>104788</v>
      </c>
      <c r="I40" s="129">
        <v>96609</v>
      </c>
      <c r="J40" s="131">
        <v>213639</v>
      </c>
      <c r="K40" s="139">
        <v>801</v>
      </c>
      <c r="L40" s="125" t="str">
        <f t="shared" si="3"/>
        <v>KY High School Athletic Association</v>
      </c>
      <c r="M40" s="129">
        <v>10162</v>
      </c>
      <c r="N40" s="129">
        <v>759787</v>
      </c>
      <c r="O40" s="129">
        <v>19955</v>
      </c>
      <c r="P40" s="129">
        <v>594822</v>
      </c>
      <c r="Q40" s="129">
        <v>1384726</v>
      </c>
      <c r="R40" s="129">
        <v>-134080</v>
      </c>
      <c r="S40" s="129">
        <v>-199223</v>
      </c>
      <c r="T40" s="129">
        <v>-333303</v>
      </c>
      <c r="U40" s="129">
        <v>-410240</v>
      </c>
      <c r="V40" s="131">
        <v>-743543</v>
      </c>
    </row>
    <row r="41" spans="1:22" x14ac:dyDescent="0.3">
      <c r="A41" s="124">
        <v>805</v>
      </c>
      <c r="B41" s="125" t="str">
        <f>'[1]Employer Allocations'!A21</f>
        <v>KY School Boards Association</v>
      </c>
      <c r="C41" s="129">
        <f>VLOOKUP($B41,'[1]Allocation schedule Non'!$C$12:$AR$212,C$364,FALSE)</f>
        <v>-38117</v>
      </c>
      <c r="D41" s="129">
        <v>2415399</v>
      </c>
      <c r="E41" s="129">
        <v>3588648</v>
      </c>
      <c r="F41" s="129">
        <v>6004047</v>
      </c>
      <c r="G41" s="129">
        <v>23056</v>
      </c>
      <c r="H41" s="129">
        <v>197347</v>
      </c>
      <c r="I41" s="129">
        <v>204446</v>
      </c>
      <c r="J41" s="131">
        <v>424849</v>
      </c>
      <c r="K41" s="139">
        <v>805</v>
      </c>
      <c r="L41" s="125" t="str">
        <f t="shared" si="3"/>
        <v>KY School Boards Association</v>
      </c>
      <c r="M41" s="129">
        <v>19138</v>
      </c>
      <c r="N41" s="129">
        <v>1430905</v>
      </c>
      <c r="O41" s="129">
        <v>37582</v>
      </c>
      <c r="P41" s="129">
        <v>2277103</v>
      </c>
      <c r="Q41" s="129">
        <v>3764728</v>
      </c>
      <c r="R41" s="129">
        <v>-252513</v>
      </c>
      <c r="S41" s="129">
        <v>-375167</v>
      </c>
      <c r="T41" s="129">
        <v>-627680</v>
      </c>
      <c r="U41" s="129">
        <v>-1309833</v>
      </c>
      <c r="V41" s="131">
        <v>-1937513</v>
      </c>
    </row>
    <row r="42" spans="1:22" x14ac:dyDescent="0.3">
      <c r="A42" s="124">
        <v>806</v>
      </c>
      <c r="B42" s="125" t="str">
        <f>'[1]Employer Allocations'!A22</f>
        <v>KY Education Association</v>
      </c>
      <c r="C42" s="129">
        <f>VLOOKUP($B42,'[1]Allocation schedule Non'!$C$12:$AR$212,C$364,FALSE)</f>
        <v>-1634</v>
      </c>
      <c r="D42" s="129">
        <v>316677</v>
      </c>
      <c r="E42" s="129">
        <v>470582</v>
      </c>
      <c r="F42" s="129">
        <v>787259</v>
      </c>
      <c r="G42" s="129">
        <v>3023</v>
      </c>
      <c r="H42" s="129">
        <v>25874</v>
      </c>
      <c r="I42" s="129">
        <v>37800</v>
      </c>
      <c r="J42" s="131">
        <v>66697</v>
      </c>
      <c r="K42" s="139">
        <v>806</v>
      </c>
      <c r="L42" s="125" t="str">
        <f t="shared" si="3"/>
        <v>KY Education Association</v>
      </c>
      <c r="M42" s="129">
        <v>2509</v>
      </c>
      <c r="N42" s="129">
        <v>187603</v>
      </c>
      <c r="O42" s="129">
        <v>4927</v>
      </c>
      <c r="P42" s="129">
        <v>255295</v>
      </c>
      <c r="Q42" s="129">
        <v>450334</v>
      </c>
      <c r="R42" s="129">
        <v>-33106</v>
      </c>
      <c r="S42" s="129">
        <v>-49196</v>
      </c>
      <c r="T42" s="129">
        <v>-82302</v>
      </c>
      <c r="U42" s="129">
        <v>-154983</v>
      </c>
      <c r="V42" s="131">
        <v>-237285</v>
      </c>
    </row>
    <row r="43" spans="1:22" x14ac:dyDescent="0.3">
      <c r="A43" s="124">
        <v>807</v>
      </c>
      <c r="B43" s="125" t="str">
        <f>'[1]Employer Allocations'!A23</f>
        <v>KY Academic Association</v>
      </c>
      <c r="C43" s="129">
        <f>VLOOKUP($B43,'[1]Allocation schedule Non'!$C$12:$AR$212,C$364,FALSE)</f>
        <v>-579</v>
      </c>
      <c r="D43" s="129">
        <v>207253</v>
      </c>
      <c r="E43" s="129">
        <v>308082</v>
      </c>
      <c r="F43" s="129">
        <v>515335</v>
      </c>
      <c r="G43" s="129">
        <v>1978</v>
      </c>
      <c r="H43" s="129">
        <v>16933</v>
      </c>
      <c r="I43" s="129">
        <v>2707</v>
      </c>
      <c r="J43" s="131">
        <v>21618</v>
      </c>
      <c r="K43" s="139">
        <v>807</v>
      </c>
      <c r="L43" s="125" t="str">
        <f t="shared" si="3"/>
        <v>KY Academic Association</v>
      </c>
      <c r="M43" s="129">
        <v>1642</v>
      </c>
      <c r="N43" s="129">
        <v>122778</v>
      </c>
      <c r="O43" s="129">
        <v>3225</v>
      </c>
      <c r="P43" s="129">
        <v>135800</v>
      </c>
      <c r="Q43" s="129">
        <v>263445</v>
      </c>
      <c r="R43" s="129">
        <v>-21666</v>
      </c>
      <c r="S43" s="129">
        <v>-32208</v>
      </c>
      <c r="T43" s="129">
        <v>-53874</v>
      </c>
      <c r="U43" s="129">
        <v>-92601</v>
      </c>
      <c r="V43" s="131">
        <v>-146475</v>
      </c>
    </row>
    <row r="44" spans="1:22" ht="12" x14ac:dyDescent="0.45">
      <c r="A44" s="124">
        <v>809</v>
      </c>
      <c r="B44" s="125" t="str">
        <f>'[1]Employer Allocations'!A24</f>
        <v>Jefferson County Teachers' Association</v>
      </c>
      <c r="C44" s="132">
        <f>VLOOKUP($B44,'[1]Allocation schedule Non'!$C$12:$AR$212,C$364,FALSE)</f>
        <v>-350</v>
      </c>
      <c r="D44" s="132">
        <v>94417</v>
      </c>
      <c r="E44" s="132">
        <v>140397</v>
      </c>
      <c r="F44" s="132">
        <v>234814</v>
      </c>
      <c r="G44" s="132">
        <v>901</v>
      </c>
      <c r="H44" s="132">
        <v>7714</v>
      </c>
      <c r="I44" s="132">
        <v>4767</v>
      </c>
      <c r="J44" s="134">
        <v>13382</v>
      </c>
      <c r="K44" s="139">
        <v>809</v>
      </c>
      <c r="L44" s="125" t="str">
        <f t="shared" si="3"/>
        <v>Jefferson County Teachers' Association</v>
      </c>
      <c r="M44" s="132">
        <v>748</v>
      </c>
      <c r="N44" s="132">
        <v>55933</v>
      </c>
      <c r="O44" s="132">
        <v>1469</v>
      </c>
      <c r="P44" s="132">
        <v>61552</v>
      </c>
      <c r="Q44" s="132">
        <v>119702</v>
      </c>
      <c r="R44" s="132">
        <v>-9871</v>
      </c>
      <c r="S44" s="132">
        <v>-14677</v>
      </c>
      <c r="T44" s="132">
        <v>-24548</v>
      </c>
      <c r="U44" s="132">
        <v>-39558</v>
      </c>
      <c r="V44" s="134">
        <v>-64106</v>
      </c>
    </row>
    <row r="45" spans="1:22" ht="12" x14ac:dyDescent="0.45">
      <c r="A45" s="124"/>
      <c r="B45" s="125"/>
      <c r="C45" s="132"/>
      <c r="D45" s="132"/>
      <c r="E45" s="132"/>
      <c r="F45" s="132"/>
      <c r="G45" s="132"/>
      <c r="H45" s="132"/>
      <c r="I45" s="132"/>
      <c r="J45" s="134"/>
      <c r="K45" s="139"/>
      <c r="L45" s="125"/>
      <c r="M45" s="132"/>
      <c r="N45" s="132"/>
      <c r="O45" s="132"/>
      <c r="P45" s="132"/>
      <c r="Q45" s="132"/>
      <c r="R45" s="132"/>
      <c r="S45" s="132"/>
      <c r="T45" s="132"/>
      <c r="U45" s="132"/>
      <c r="V45" s="134"/>
    </row>
    <row r="46" spans="1:22" x14ac:dyDescent="0.3">
      <c r="A46" s="118"/>
      <c r="B46" s="125" t="s">
        <v>55</v>
      </c>
      <c r="C46" s="126">
        <f t="shared" ref="C46:J46" si="4">SUM(C39:C44)</f>
        <v>-642432</v>
      </c>
      <c r="D46" s="126">
        <f t="shared" si="4"/>
        <v>27465667</v>
      </c>
      <c r="E46" s="126">
        <f t="shared" si="4"/>
        <v>40807327</v>
      </c>
      <c r="F46" s="126">
        <f t="shared" si="4"/>
        <v>68272994</v>
      </c>
      <c r="G46" s="126">
        <f t="shared" si="4"/>
        <v>262167</v>
      </c>
      <c r="H46" s="126">
        <f t="shared" si="4"/>
        <v>2244044</v>
      </c>
      <c r="I46" s="126">
        <f t="shared" si="4"/>
        <v>346329</v>
      </c>
      <c r="J46" s="127">
        <f t="shared" si="4"/>
        <v>2852540</v>
      </c>
      <c r="L46" s="125" t="str">
        <f t="shared" si="3"/>
        <v>Total - Other Employers</v>
      </c>
      <c r="M46" s="126">
        <f t="shared" ref="M46:V46" si="5">SUM(M39:M44)</f>
        <v>217624</v>
      </c>
      <c r="N46" s="126">
        <f t="shared" si="5"/>
        <v>16270917</v>
      </c>
      <c r="O46" s="126">
        <f t="shared" si="5"/>
        <v>427343</v>
      </c>
      <c r="P46" s="126">
        <f t="shared" si="5"/>
        <v>39152844</v>
      </c>
      <c r="Q46" s="126">
        <f t="shared" si="5"/>
        <v>56068728</v>
      </c>
      <c r="R46" s="126">
        <f t="shared" si="5"/>
        <v>-2871337</v>
      </c>
      <c r="S46" s="126">
        <f t="shared" si="5"/>
        <v>-4266112</v>
      </c>
      <c r="T46" s="126">
        <f t="shared" si="5"/>
        <v>-7137449</v>
      </c>
      <c r="U46" s="126">
        <f t="shared" si="5"/>
        <v>-26791793</v>
      </c>
      <c r="V46" s="127">
        <f t="shared" si="5"/>
        <v>-33929242</v>
      </c>
    </row>
    <row r="47" spans="1:22" ht="11.15" thickBot="1" x14ac:dyDescent="0.35">
      <c r="A47" s="135"/>
      <c r="B47" s="136"/>
      <c r="C47" s="137"/>
      <c r="D47" s="137"/>
      <c r="E47" s="137"/>
      <c r="F47" s="137"/>
      <c r="G47" s="137"/>
      <c r="H47" s="137"/>
      <c r="I47" s="137"/>
      <c r="J47" s="138"/>
      <c r="K47" s="140"/>
      <c r="L47" s="136"/>
      <c r="M47" s="137"/>
      <c r="N47" s="137"/>
      <c r="O47" s="137"/>
      <c r="P47" s="137"/>
      <c r="Q47" s="137"/>
      <c r="R47" s="137"/>
      <c r="S47" s="137"/>
      <c r="T47" s="137"/>
      <c r="U47" s="137"/>
      <c r="V47" s="138"/>
    </row>
    <row r="48" spans="1:22" hidden="1" x14ac:dyDescent="0.3">
      <c r="A48" s="141"/>
      <c r="B48" s="142"/>
      <c r="C48" s="143"/>
      <c r="D48" s="143"/>
      <c r="E48" s="143"/>
      <c r="F48" s="143"/>
      <c r="G48" s="143"/>
      <c r="H48" s="143"/>
      <c r="I48" s="143"/>
      <c r="J48" s="143"/>
      <c r="K48" s="141"/>
      <c r="L48" s="142"/>
      <c r="M48" s="143"/>
      <c r="N48" s="143"/>
      <c r="O48" s="143"/>
      <c r="P48" s="143"/>
      <c r="Q48" s="143"/>
      <c r="R48" s="143"/>
      <c r="S48" s="143"/>
      <c r="T48" s="143"/>
      <c r="U48" s="143"/>
      <c r="V48" s="143"/>
    </row>
    <row r="49" spans="1:22" hidden="1" x14ac:dyDescent="0.3">
      <c r="A49" s="102"/>
      <c r="B49" s="103"/>
      <c r="C49" s="103"/>
      <c r="D49" s="104"/>
      <c r="E49" s="105"/>
      <c r="F49" s="103"/>
      <c r="G49" s="144"/>
      <c r="H49" s="145" t="s">
        <v>53</v>
      </c>
      <c r="I49" s="145"/>
      <c r="J49" s="146"/>
      <c r="K49" s="102"/>
      <c r="L49" s="103"/>
      <c r="M49" s="247" t="s">
        <v>52</v>
      </c>
      <c r="N49" s="247"/>
      <c r="O49" s="247"/>
      <c r="P49" s="247"/>
      <c r="Q49" s="247"/>
      <c r="R49" s="147"/>
      <c r="S49" s="147"/>
      <c r="T49" s="147"/>
      <c r="U49" s="147"/>
      <c r="V49" s="148"/>
    </row>
    <row r="50" spans="1:22" hidden="1" x14ac:dyDescent="0.3">
      <c r="A50" s="102"/>
      <c r="B50" s="103"/>
      <c r="C50" s="103"/>
      <c r="D50" s="104"/>
      <c r="E50" s="105"/>
      <c r="F50" s="103"/>
      <c r="G50" s="105"/>
      <c r="H50" s="105"/>
      <c r="I50" s="105"/>
      <c r="J50" s="106"/>
      <c r="K50" s="102"/>
      <c r="L50" s="103"/>
      <c r="M50" s="105"/>
      <c r="N50" s="105"/>
      <c r="O50" s="105"/>
      <c r="P50" s="105"/>
      <c r="Q50" s="103"/>
      <c r="R50" s="105"/>
      <c r="S50" s="105"/>
      <c r="T50" s="105"/>
      <c r="U50" s="107" t="s">
        <v>51</v>
      </c>
      <c r="V50" s="106"/>
    </row>
    <row r="51" spans="1:22" hidden="1" x14ac:dyDescent="0.3">
      <c r="A51" s="102"/>
      <c r="B51" s="103"/>
      <c r="C51" s="103"/>
      <c r="D51" s="104"/>
      <c r="E51" s="105"/>
      <c r="F51" s="103"/>
      <c r="G51" s="105"/>
      <c r="H51" s="105"/>
      <c r="I51" s="107" t="s">
        <v>50</v>
      </c>
      <c r="J51" s="106"/>
      <c r="K51" s="102"/>
      <c r="L51" s="103"/>
      <c r="M51" s="105"/>
      <c r="N51" s="105"/>
      <c r="O51" s="105"/>
      <c r="P51" s="107" t="s">
        <v>50</v>
      </c>
      <c r="Q51" s="103"/>
      <c r="R51" s="105"/>
      <c r="S51" s="105"/>
      <c r="T51" s="105"/>
      <c r="U51" s="107" t="s">
        <v>49</v>
      </c>
      <c r="V51" s="106"/>
    </row>
    <row r="52" spans="1:22" hidden="1" x14ac:dyDescent="0.3">
      <c r="A52" s="102"/>
      <c r="B52" s="103"/>
      <c r="C52" s="241">
        <v>41820</v>
      </c>
      <c r="D52" s="243">
        <v>43646</v>
      </c>
      <c r="E52" s="244"/>
      <c r="F52" s="241"/>
      <c r="G52" s="105"/>
      <c r="H52" s="107"/>
      <c r="I52" s="107" t="s">
        <v>47</v>
      </c>
      <c r="J52" s="108"/>
      <c r="K52" s="102"/>
      <c r="L52" s="103"/>
      <c r="M52" s="107"/>
      <c r="N52" s="107"/>
      <c r="O52" s="107" t="s">
        <v>48</v>
      </c>
      <c r="P52" s="107" t="s">
        <v>47</v>
      </c>
      <c r="Q52" s="109"/>
      <c r="R52" s="105"/>
      <c r="S52" s="105"/>
      <c r="T52" s="107"/>
      <c r="U52" s="107" t="s">
        <v>47</v>
      </c>
      <c r="V52" s="106"/>
    </row>
    <row r="53" spans="1:22" hidden="1" x14ac:dyDescent="0.3">
      <c r="A53" s="102"/>
      <c r="B53" s="103"/>
      <c r="C53" s="241"/>
      <c r="D53" s="243"/>
      <c r="E53" s="244"/>
      <c r="F53" s="241"/>
      <c r="G53" s="105"/>
      <c r="H53" s="107"/>
      <c r="I53" s="107" t="s">
        <v>46</v>
      </c>
      <c r="J53" s="108"/>
      <c r="K53" s="102"/>
      <c r="L53" s="103"/>
      <c r="M53" s="107"/>
      <c r="N53" s="107"/>
      <c r="O53" s="107" t="s">
        <v>39</v>
      </c>
      <c r="P53" s="107" t="s">
        <v>46</v>
      </c>
      <c r="Q53" s="109"/>
      <c r="R53" s="105"/>
      <c r="S53" s="105"/>
      <c r="T53" s="107"/>
      <c r="U53" s="107" t="s">
        <v>46</v>
      </c>
      <c r="V53" s="106"/>
    </row>
    <row r="54" spans="1:22" hidden="1" x14ac:dyDescent="0.3">
      <c r="A54" s="102"/>
      <c r="B54" s="103"/>
      <c r="C54" s="242"/>
      <c r="D54" s="245"/>
      <c r="E54" s="246"/>
      <c r="F54" s="242"/>
      <c r="G54" s="105"/>
      <c r="H54" s="107"/>
      <c r="I54" s="107" t="s">
        <v>39</v>
      </c>
      <c r="J54" s="108"/>
      <c r="K54" s="102"/>
      <c r="L54" s="103"/>
      <c r="M54" s="107"/>
      <c r="N54" s="107"/>
      <c r="O54" s="107" t="s">
        <v>45</v>
      </c>
      <c r="P54" s="107" t="s">
        <v>39</v>
      </c>
      <c r="Q54" s="109"/>
      <c r="R54" s="105"/>
      <c r="S54" s="105"/>
      <c r="T54" s="107"/>
      <c r="U54" s="107" t="s">
        <v>39</v>
      </c>
      <c r="V54" s="106"/>
    </row>
    <row r="55" spans="1:22" hidden="1" x14ac:dyDescent="0.3">
      <c r="A55" s="102"/>
      <c r="B55" s="103"/>
      <c r="C55" s="109" t="s">
        <v>44</v>
      </c>
      <c r="D55" s="110" t="s">
        <v>44</v>
      </c>
      <c r="E55" s="107" t="s">
        <v>43</v>
      </c>
      <c r="F55" s="103"/>
      <c r="G55" s="107" t="s">
        <v>42</v>
      </c>
      <c r="H55" s="107"/>
      <c r="I55" s="107" t="s">
        <v>0</v>
      </c>
      <c r="J55" s="108" t="s">
        <v>4</v>
      </c>
      <c r="K55" s="102"/>
      <c r="L55" s="103"/>
      <c r="M55" s="107" t="s">
        <v>41</v>
      </c>
      <c r="N55" s="107"/>
      <c r="O55" s="107" t="s">
        <v>27</v>
      </c>
      <c r="P55" s="107" t="s">
        <v>0</v>
      </c>
      <c r="Q55" s="109" t="s">
        <v>4</v>
      </c>
      <c r="R55" s="107"/>
      <c r="S55" s="107"/>
      <c r="T55" s="107" t="s">
        <v>40</v>
      </c>
      <c r="U55" s="107" t="s">
        <v>0</v>
      </c>
      <c r="V55" s="108"/>
    </row>
    <row r="56" spans="1:22" hidden="1" x14ac:dyDescent="0.3">
      <c r="A56" s="102"/>
      <c r="B56" s="103"/>
      <c r="C56" s="109" t="s">
        <v>40</v>
      </c>
      <c r="D56" s="110" t="s">
        <v>40</v>
      </c>
      <c r="E56" s="107" t="s">
        <v>40</v>
      </c>
      <c r="F56" s="103"/>
      <c r="G56" s="107" t="s">
        <v>39</v>
      </c>
      <c r="H56" s="107"/>
      <c r="I56" s="107" t="s">
        <v>3</v>
      </c>
      <c r="J56" s="108" t="s">
        <v>37</v>
      </c>
      <c r="K56" s="102"/>
      <c r="L56" s="103"/>
      <c r="M56" s="107" t="s">
        <v>39</v>
      </c>
      <c r="N56" s="107"/>
      <c r="O56" s="107" t="s">
        <v>38</v>
      </c>
      <c r="P56" s="107" t="s">
        <v>3</v>
      </c>
      <c r="Q56" s="109" t="s">
        <v>37</v>
      </c>
      <c r="R56" s="107" t="s">
        <v>36</v>
      </c>
      <c r="S56" s="107"/>
      <c r="T56" s="107" t="s">
        <v>22</v>
      </c>
      <c r="U56" s="107" t="s">
        <v>3</v>
      </c>
      <c r="V56" s="108" t="s">
        <v>12</v>
      </c>
    </row>
    <row r="57" spans="1:22" hidden="1" x14ac:dyDescent="0.3">
      <c r="A57" s="102"/>
      <c r="B57" s="103"/>
      <c r="C57" s="109" t="s">
        <v>22</v>
      </c>
      <c r="D57" s="110" t="s">
        <v>22</v>
      </c>
      <c r="E57" s="107" t="s">
        <v>22</v>
      </c>
      <c r="F57" s="109" t="s">
        <v>4</v>
      </c>
      <c r="G57" s="107" t="s">
        <v>34</v>
      </c>
      <c r="H57" s="107"/>
      <c r="I57" s="107" t="s">
        <v>29</v>
      </c>
      <c r="J57" s="108" t="s">
        <v>35</v>
      </c>
      <c r="K57" s="102"/>
      <c r="L57" s="103"/>
      <c r="M57" s="107" t="s">
        <v>34</v>
      </c>
      <c r="N57" s="107"/>
      <c r="O57" s="107" t="s">
        <v>33</v>
      </c>
      <c r="P57" s="107" t="s">
        <v>29</v>
      </c>
      <c r="Q57" s="109" t="s">
        <v>32</v>
      </c>
      <c r="R57" s="107" t="s">
        <v>0</v>
      </c>
      <c r="S57" s="107" t="s">
        <v>31</v>
      </c>
      <c r="T57" s="107" t="s">
        <v>30</v>
      </c>
      <c r="U57" s="107" t="s">
        <v>29</v>
      </c>
      <c r="V57" s="108" t="s">
        <v>12</v>
      </c>
    </row>
    <row r="58" spans="1:22" hidden="1" x14ac:dyDescent="0.3">
      <c r="A58" s="111"/>
      <c r="B58" s="112"/>
      <c r="C58" s="109" t="s">
        <v>28</v>
      </c>
      <c r="D58" s="110" t="s">
        <v>28</v>
      </c>
      <c r="E58" s="107" t="s">
        <v>28</v>
      </c>
      <c r="F58" s="109" t="s">
        <v>28</v>
      </c>
      <c r="G58" s="107" t="s">
        <v>27</v>
      </c>
      <c r="H58" s="107" t="s">
        <v>26</v>
      </c>
      <c r="I58" s="107" t="s">
        <v>22</v>
      </c>
      <c r="J58" s="108" t="s">
        <v>24</v>
      </c>
      <c r="K58" s="111"/>
      <c r="L58" s="112"/>
      <c r="M58" s="107" t="s">
        <v>27</v>
      </c>
      <c r="N58" s="107" t="s">
        <v>26</v>
      </c>
      <c r="O58" s="107" t="s">
        <v>25</v>
      </c>
      <c r="P58" s="107" t="s">
        <v>22</v>
      </c>
      <c r="Q58" s="109" t="s">
        <v>24</v>
      </c>
      <c r="R58" s="107" t="s">
        <v>23</v>
      </c>
      <c r="S58" s="107" t="s">
        <v>1</v>
      </c>
      <c r="T58" s="107" t="s">
        <v>23</v>
      </c>
      <c r="U58" s="107" t="s">
        <v>22</v>
      </c>
      <c r="V58" s="108" t="s">
        <v>21</v>
      </c>
    </row>
    <row r="59" spans="1:22" hidden="1" x14ac:dyDescent="0.3">
      <c r="A59" s="113" t="s">
        <v>2</v>
      </c>
      <c r="B59" s="114" t="s">
        <v>0</v>
      </c>
      <c r="C59" s="114" t="s">
        <v>20</v>
      </c>
      <c r="D59" s="115" t="s">
        <v>20</v>
      </c>
      <c r="E59" s="116" t="s">
        <v>20</v>
      </c>
      <c r="F59" s="114" t="s">
        <v>20</v>
      </c>
      <c r="G59" s="116" t="s">
        <v>19</v>
      </c>
      <c r="H59" s="116" t="s">
        <v>18</v>
      </c>
      <c r="I59" s="116" t="s">
        <v>3</v>
      </c>
      <c r="J59" s="117" t="s">
        <v>16</v>
      </c>
      <c r="K59" s="113" t="s">
        <v>2</v>
      </c>
      <c r="L59" s="114" t="s">
        <v>0</v>
      </c>
      <c r="M59" s="116" t="s">
        <v>19</v>
      </c>
      <c r="N59" s="116" t="s">
        <v>18</v>
      </c>
      <c r="O59" s="116" t="s">
        <v>17</v>
      </c>
      <c r="P59" s="116" t="s">
        <v>3</v>
      </c>
      <c r="Q59" s="114" t="s">
        <v>16</v>
      </c>
      <c r="R59" s="116" t="s">
        <v>14</v>
      </c>
      <c r="S59" s="107" t="s">
        <v>15</v>
      </c>
      <c r="T59" s="107" t="s">
        <v>14</v>
      </c>
      <c r="U59" s="116" t="s">
        <v>3</v>
      </c>
      <c r="V59" s="108" t="s">
        <v>14</v>
      </c>
    </row>
    <row r="60" spans="1:22" hidden="1" x14ac:dyDescent="0.3">
      <c r="A60" s="118"/>
      <c r="B60" s="125"/>
      <c r="C60" s="125"/>
      <c r="D60" s="129"/>
      <c r="E60" s="129"/>
      <c r="F60" s="129"/>
      <c r="G60" s="129"/>
      <c r="H60" s="129"/>
      <c r="I60" s="129"/>
      <c r="J60" s="131"/>
      <c r="L60" s="125"/>
      <c r="M60" s="129"/>
      <c r="N60" s="129"/>
      <c r="O60" s="129"/>
      <c r="P60" s="129"/>
      <c r="Q60" s="129"/>
      <c r="R60" s="129"/>
      <c r="S60" s="129"/>
      <c r="T60" s="129"/>
      <c r="U60" s="129"/>
      <c r="V60" s="131"/>
    </row>
    <row r="61" spans="1:22" ht="11.6" x14ac:dyDescent="0.3">
      <c r="A61" s="118"/>
      <c r="B61" s="89" t="s">
        <v>9</v>
      </c>
      <c r="C61" s="129"/>
      <c r="D61" s="129"/>
      <c r="E61" s="129"/>
      <c r="F61" s="129"/>
      <c r="G61" s="129"/>
      <c r="H61" s="129"/>
      <c r="I61" s="129"/>
      <c r="J61" s="131"/>
      <c r="L61" s="89" t="s">
        <v>9</v>
      </c>
      <c r="M61" s="129"/>
      <c r="N61" s="129"/>
      <c r="O61" s="129"/>
      <c r="P61" s="129"/>
      <c r="Q61" s="129"/>
      <c r="R61" s="129"/>
      <c r="S61" s="129"/>
      <c r="T61" s="129"/>
      <c r="U61" s="129"/>
      <c r="V61" s="131"/>
    </row>
    <row r="62" spans="1:22" x14ac:dyDescent="0.3">
      <c r="A62" s="124">
        <v>301</v>
      </c>
      <c r="B62" s="125" t="str">
        <f>'[1]Employer Allocations'!A29</f>
        <v>Technical Education District - Madisonville</v>
      </c>
      <c r="C62" s="126">
        <f>VLOOKUP($B62,'[1]Allocation schedule Non'!$C$12:$AR$212,C$364,FALSE)</f>
        <v>-40098</v>
      </c>
      <c r="D62" s="126">
        <v>11053013</v>
      </c>
      <c r="E62" s="126">
        <v>16422068</v>
      </c>
      <c r="F62" s="126">
        <v>27475081</v>
      </c>
      <c r="G62" s="126">
        <v>105504</v>
      </c>
      <c r="H62" s="126">
        <v>903071</v>
      </c>
      <c r="I62" s="126">
        <v>1392838</v>
      </c>
      <c r="J62" s="127">
        <v>2401413</v>
      </c>
      <c r="K62" s="139">
        <v>301</v>
      </c>
      <c r="L62" s="125" t="str">
        <f t="shared" ref="L62:L77" si="6">B62</f>
        <v>Technical Education District - Madisonville</v>
      </c>
      <c r="M62" s="126">
        <v>87579</v>
      </c>
      <c r="N62" s="126">
        <v>6547908</v>
      </c>
      <c r="O62" s="126">
        <v>171976</v>
      </c>
      <c r="P62" s="126">
        <v>4710133</v>
      </c>
      <c r="Q62" s="126">
        <v>11517596</v>
      </c>
      <c r="R62" s="126">
        <v>-1155513</v>
      </c>
      <c r="S62" s="126">
        <v>-1716809</v>
      </c>
      <c r="T62" s="126">
        <v>-2872322</v>
      </c>
      <c r="U62" s="126">
        <v>-1335151</v>
      </c>
      <c r="V62" s="127">
        <v>-4207473</v>
      </c>
    </row>
    <row r="63" spans="1:22" x14ac:dyDescent="0.3">
      <c r="A63" s="124">
        <v>302</v>
      </c>
      <c r="B63" s="125" t="str">
        <f>'[1]Employer Allocations'!A30</f>
        <v>Technical Education District - Bowling Green</v>
      </c>
      <c r="C63" s="129">
        <f>VLOOKUP($B63,'[1]Allocation schedule Non'!$C$12:$AR$212,C$364,FALSE)</f>
        <v>-42767</v>
      </c>
      <c r="D63" s="129">
        <v>10826659</v>
      </c>
      <c r="E63" s="129">
        <v>16085743</v>
      </c>
      <c r="F63" s="129">
        <v>26912402</v>
      </c>
      <c r="G63" s="129">
        <v>103343</v>
      </c>
      <c r="H63" s="129">
        <v>884577</v>
      </c>
      <c r="I63" s="129">
        <v>676608</v>
      </c>
      <c r="J63" s="131">
        <v>1664528</v>
      </c>
      <c r="K63" s="139">
        <v>302</v>
      </c>
      <c r="L63" s="125" t="str">
        <f t="shared" si="6"/>
        <v>Technical Education District - Bowling Green</v>
      </c>
      <c r="M63" s="129">
        <v>85785</v>
      </c>
      <c r="N63" s="129">
        <v>6413814</v>
      </c>
      <c r="O63" s="129">
        <v>168454</v>
      </c>
      <c r="P63" s="129">
        <v>4789536</v>
      </c>
      <c r="Q63" s="129">
        <v>11457589</v>
      </c>
      <c r="R63" s="129">
        <v>-1131849</v>
      </c>
      <c r="S63" s="129">
        <v>-1681649</v>
      </c>
      <c r="T63" s="129">
        <v>-2813498</v>
      </c>
      <c r="U63" s="129">
        <v>-2654435</v>
      </c>
      <c r="V63" s="131">
        <v>-5467933</v>
      </c>
    </row>
    <row r="64" spans="1:22" x14ac:dyDescent="0.3">
      <c r="A64" s="124">
        <v>303</v>
      </c>
      <c r="B64" s="125" t="str">
        <f>'[1]Employer Allocations'!A31</f>
        <v>Technical Education District - Elizabethtown</v>
      </c>
      <c r="C64" s="129">
        <f>VLOOKUP($B64,'[1]Allocation schedule Non'!$C$12:$AR$212,C$364,FALSE)</f>
        <v>0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65332</v>
      </c>
      <c r="J64" s="131">
        <v>65332</v>
      </c>
      <c r="K64" s="139">
        <v>303</v>
      </c>
      <c r="L64" s="125" t="str">
        <f t="shared" si="6"/>
        <v>Technical Education District - Elizabethtown</v>
      </c>
      <c r="M64" s="129">
        <v>0</v>
      </c>
      <c r="N64" s="129">
        <v>0</v>
      </c>
      <c r="O64" s="129">
        <v>0</v>
      </c>
      <c r="P64" s="129">
        <v>8218225</v>
      </c>
      <c r="Q64" s="129">
        <v>8218225</v>
      </c>
      <c r="R64" s="129">
        <v>0</v>
      </c>
      <c r="S64" s="129">
        <v>0</v>
      </c>
      <c r="T64" s="129">
        <v>0</v>
      </c>
      <c r="U64" s="129">
        <v>-5898078</v>
      </c>
      <c r="V64" s="131">
        <v>-5898078</v>
      </c>
    </row>
    <row r="65" spans="1:22" x14ac:dyDescent="0.3">
      <c r="A65" s="124">
        <v>304</v>
      </c>
      <c r="B65" s="125" t="str">
        <f>'[1]Employer Allocations'!A32</f>
        <v>Technical Education District - Frankfort</v>
      </c>
      <c r="C65" s="129">
        <f>VLOOKUP($B65,'[1]Allocation schedule Non'!$C$12:$AR$212,C$364,FALSE)</f>
        <v>-66092</v>
      </c>
      <c r="D65" s="129">
        <v>8215468</v>
      </c>
      <c r="E65" s="129">
        <v>12206205</v>
      </c>
      <c r="F65" s="129">
        <v>20421673</v>
      </c>
      <c r="G65" s="129">
        <v>78419</v>
      </c>
      <c r="H65" s="129">
        <v>671233</v>
      </c>
      <c r="I65" s="129">
        <v>296634</v>
      </c>
      <c r="J65" s="131">
        <v>1046286</v>
      </c>
      <c r="K65" s="139">
        <v>304</v>
      </c>
      <c r="L65" s="125" t="str">
        <f t="shared" si="6"/>
        <v>Technical Education District - Frankfort</v>
      </c>
      <c r="M65" s="129">
        <v>65095</v>
      </c>
      <c r="N65" s="129">
        <v>4866920</v>
      </c>
      <c r="O65" s="129">
        <v>127826</v>
      </c>
      <c r="P65" s="129">
        <v>6792774</v>
      </c>
      <c r="Q65" s="129">
        <v>11852615</v>
      </c>
      <c r="R65" s="129">
        <v>-858868</v>
      </c>
      <c r="S65" s="129">
        <v>-1276071</v>
      </c>
      <c r="T65" s="129">
        <v>-2134939</v>
      </c>
      <c r="U65" s="129">
        <v>-5306804</v>
      </c>
      <c r="V65" s="131">
        <v>-7441743</v>
      </c>
    </row>
    <row r="66" spans="1:22" x14ac:dyDescent="0.3">
      <c r="A66" s="124">
        <v>305</v>
      </c>
      <c r="B66" s="125" t="str">
        <f>'[1]Employer Allocations'!A33</f>
        <v>Technical Education District - Hazard</v>
      </c>
      <c r="C66" s="129">
        <f>VLOOKUP($B66,'[1]Allocation schedule Non'!$C$12:$AR$212,C$364,FALSE)</f>
        <v>-7842</v>
      </c>
      <c r="D66" s="129">
        <v>10426617</v>
      </c>
      <c r="E66" s="129">
        <v>15491410</v>
      </c>
      <c r="F66" s="129">
        <v>25918027</v>
      </c>
      <c r="G66" s="129">
        <v>99525</v>
      </c>
      <c r="H66" s="129">
        <v>851892</v>
      </c>
      <c r="I66" s="129">
        <v>572031</v>
      </c>
      <c r="J66" s="131">
        <v>1523448</v>
      </c>
      <c r="K66" s="139">
        <v>305</v>
      </c>
      <c r="L66" s="125" t="str">
        <f t="shared" si="6"/>
        <v>Technical Education District - Hazard</v>
      </c>
      <c r="M66" s="129">
        <v>82616</v>
      </c>
      <c r="N66" s="129">
        <v>6176825</v>
      </c>
      <c r="O66" s="129">
        <v>162229</v>
      </c>
      <c r="P66" s="129">
        <v>5175877</v>
      </c>
      <c r="Q66" s="129">
        <v>11597547</v>
      </c>
      <c r="R66" s="129">
        <v>-1090028</v>
      </c>
      <c r="S66" s="129">
        <v>-1619515</v>
      </c>
      <c r="T66" s="129">
        <v>-2709543</v>
      </c>
      <c r="U66" s="129">
        <v>-3811220</v>
      </c>
      <c r="V66" s="131">
        <v>-6520763</v>
      </c>
    </row>
    <row r="67" spans="1:22" x14ac:dyDescent="0.3">
      <c r="A67" s="124">
        <v>308</v>
      </c>
      <c r="B67" s="125" t="str">
        <f>'[1]Employer Allocations'!A34</f>
        <v>Adult Council on Post Secondary Education</v>
      </c>
      <c r="C67" s="129">
        <f>VLOOKUP($B67,'[1]Allocation schedule Non'!$C$12:$AR$212,C$364,FALSE)</f>
        <v>-17883</v>
      </c>
      <c r="D67" s="129">
        <v>560223</v>
      </c>
      <c r="E67" s="129">
        <v>832285</v>
      </c>
      <c r="F67" s="129">
        <v>1392508</v>
      </c>
      <c r="G67" s="129">
        <v>5347</v>
      </c>
      <c r="H67" s="129">
        <v>45772</v>
      </c>
      <c r="I67" s="129">
        <v>0</v>
      </c>
      <c r="J67" s="131">
        <v>51119</v>
      </c>
      <c r="K67" s="139">
        <v>308</v>
      </c>
      <c r="L67" s="125" t="str">
        <f t="shared" si="6"/>
        <v>Adult Council on Post Secondary Education</v>
      </c>
      <c r="M67" s="129">
        <v>4439</v>
      </c>
      <c r="N67" s="129">
        <v>331881</v>
      </c>
      <c r="O67" s="129">
        <v>8717</v>
      </c>
      <c r="P67" s="129">
        <v>950119</v>
      </c>
      <c r="Q67" s="129">
        <v>1295156</v>
      </c>
      <c r="R67" s="129">
        <v>-58568</v>
      </c>
      <c r="S67" s="129">
        <v>-87009</v>
      </c>
      <c r="T67" s="129">
        <v>-145577</v>
      </c>
      <c r="U67" s="129">
        <v>-642218</v>
      </c>
      <c r="V67" s="131">
        <v>-787795</v>
      </c>
    </row>
    <row r="68" spans="1:22" x14ac:dyDescent="0.3">
      <c r="A68" s="124">
        <v>316</v>
      </c>
      <c r="B68" s="125" t="str">
        <f>'[1]Employer Allocations'!A35</f>
        <v>Office of Career and Technical Education</v>
      </c>
      <c r="C68" s="129">
        <f>VLOOKUP($B68,'[1]Allocation schedule Non'!$C$12:$AR$212,C$364,FALSE)</f>
        <v>40876</v>
      </c>
      <c r="D68" s="129">
        <v>3041523</v>
      </c>
      <c r="E68" s="129">
        <v>4519033</v>
      </c>
      <c r="F68" s="129">
        <v>7560556</v>
      </c>
      <c r="G68" s="129">
        <v>29032</v>
      </c>
      <c r="H68" s="129">
        <v>248503</v>
      </c>
      <c r="I68" s="129">
        <v>1042762</v>
      </c>
      <c r="J68" s="131">
        <v>1320297</v>
      </c>
      <c r="K68" s="139">
        <v>316</v>
      </c>
      <c r="L68" s="125" t="str">
        <f t="shared" si="6"/>
        <v>Office of Career and Technical Education</v>
      </c>
      <c r="M68" s="129">
        <v>24100</v>
      </c>
      <c r="N68" s="129">
        <v>1801827</v>
      </c>
      <c r="O68" s="129">
        <v>47324</v>
      </c>
      <c r="P68" s="129">
        <v>2230865</v>
      </c>
      <c r="Q68" s="129">
        <v>4104116</v>
      </c>
      <c r="R68" s="129">
        <v>-317970</v>
      </c>
      <c r="S68" s="129">
        <v>-472432</v>
      </c>
      <c r="T68" s="129">
        <v>-790402</v>
      </c>
      <c r="U68" s="129">
        <v>430058</v>
      </c>
      <c r="V68" s="131">
        <v>-360344</v>
      </c>
    </row>
    <row r="69" spans="1:22" x14ac:dyDescent="0.3">
      <c r="A69" s="124">
        <v>317</v>
      </c>
      <c r="B69" s="125" t="str">
        <f>'[1]Employer Allocations'!A36</f>
        <v>Office of Secretary of Workforce Investment</v>
      </c>
      <c r="C69" s="129">
        <f>VLOOKUP($B69,'[1]Allocation schedule Non'!$C$12:$AR$212,C$364,FALSE)</f>
        <v>-1022</v>
      </c>
      <c r="D69" s="129">
        <v>132347</v>
      </c>
      <c r="E69" s="129">
        <v>196610</v>
      </c>
      <c r="F69" s="129">
        <v>328957</v>
      </c>
      <c r="G69" s="129">
        <v>1263</v>
      </c>
      <c r="H69" s="129">
        <v>10813</v>
      </c>
      <c r="I69" s="129">
        <v>8627</v>
      </c>
      <c r="J69" s="131">
        <v>20703</v>
      </c>
      <c r="K69" s="139">
        <v>317</v>
      </c>
      <c r="L69" s="125" t="str">
        <f t="shared" si="6"/>
        <v>Office of Secretary of Workforce Investment</v>
      </c>
      <c r="M69" s="129">
        <v>1049</v>
      </c>
      <c r="N69" s="129">
        <v>78404</v>
      </c>
      <c r="O69" s="129">
        <v>2059</v>
      </c>
      <c r="P69" s="129">
        <v>106526</v>
      </c>
      <c r="Q69" s="129">
        <v>188038</v>
      </c>
      <c r="R69" s="129">
        <v>-13836</v>
      </c>
      <c r="S69" s="129">
        <v>-20554</v>
      </c>
      <c r="T69" s="129">
        <v>-34390</v>
      </c>
      <c r="U69" s="129">
        <v>-123825</v>
      </c>
      <c r="V69" s="131">
        <v>-158215</v>
      </c>
    </row>
    <row r="70" spans="1:22" x14ac:dyDescent="0.3">
      <c r="A70" s="124">
        <v>318</v>
      </c>
      <c r="B70" s="125" t="str">
        <f>'[1]Employer Allocations'!A37</f>
        <v>Department for Vocational Rehabilitation</v>
      </c>
      <c r="C70" s="129">
        <f>VLOOKUP($B70,'[1]Allocation schedule Non'!$C$12:$AR$212,C$364,FALSE)</f>
        <v>156780</v>
      </c>
      <c r="D70" s="129">
        <v>15642449</v>
      </c>
      <c r="E70" s="129">
        <v>23240799</v>
      </c>
      <c r="F70" s="129">
        <v>38883248</v>
      </c>
      <c r="G70" s="129">
        <v>149311</v>
      </c>
      <c r="H70" s="129">
        <v>1278044</v>
      </c>
      <c r="I70" s="129">
        <v>784282</v>
      </c>
      <c r="J70" s="131">
        <v>2211637</v>
      </c>
      <c r="K70" s="139">
        <v>318</v>
      </c>
      <c r="L70" s="125" t="str">
        <f t="shared" si="6"/>
        <v>Department for Vocational Rehabilitation</v>
      </c>
      <c r="M70" s="129">
        <v>123943</v>
      </c>
      <c r="N70" s="129">
        <v>9266733</v>
      </c>
      <c r="O70" s="129">
        <v>243383</v>
      </c>
      <c r="P70" s="129">
        <v>11774773</v>
      </c>
      <c r="Q70" s="129">
        <v>21408832</v>
      </c>
      <c r="R70" s="129">
        <v>-1635306</v>
      </c>
      <c r="S70" s="129">
        <v>-2429658</v>
      </c>
      <c r="T70" s="129">
        <v>-4064964</v>
      </c>
      <c r="U70" s="129">
        <v>-8057943</v>
      </c>
      <c r="V70" s="131">
        <v>-12122907</v>
      </c>
    </row>
    <row r="71" spans="1:22" x14ac:dyDescent="0.3">
      <c r="A71" s="124">
        <v>320</v>
      </c>
      <c r="B71" s="125" t="str">
        <f>'[1]Employer Allocations'!A38</f>
        <v>School for the Blind</v>
      </c>
      <c r="C71" s="129">
        <f>VLOOKUP($B71,'[1]Allocation schedule Non'!$C$12:$AR$212,C$364,FALSE)</f>
        <v>-30509</v>
      </c>
      <c r="D71" s="129">
        <v>4735290</v>
      </c>
      <c r="E71" s="129">
        <v>7035398</v>
      </c>
      <c r="F71" s="129">
        <v>11770688</v>
      </c>
      <c r="G71" s="129">
        <v>45200</v>
      </c>
      <c r="H71" s="129">
        <v>386890</v>
      </c>
      <c r="I71" s="129">
        <v>613100</v>
      </c>
      <c r="J71" s="131">
        <v>1045190</v>
      </c>
      <c r="K71" s="139">
        <v>320</v>
      </c>
      <c r="L71" s="125" t="str">
        <f t="shared" si="6"/>
        <v>School for the Blind</v>
      </c>
      <c r="M71" s="129">
        <v>37520</v>
      </c>
      <c r="N71" s="129">
        <v>2805230</v>
      </c>
      <c r="O71" s="129">
        <v>73677</v>
      </c>
      <c r="P71" s="129">
        <v>3800051</v>
      </c>
      <c r="Q71" s="129">
        <v>6716478</v>
      </c>
      <c r="R71" s="129">
        <v>-495041</v>
      </c>
      <c r="S71" s="129">
        <v>-735500</v>
      </c>
      <c r="T71" s="129">
        <v>-1230541</v>
      </c>
      <c r="U71" s="129">
        <v>-2372464</v>
      </c>
      <c r="V71" s="131">
        <v>-3603005</v>
      </c>
    </row>
    <row r="72" spans="1:22" x14ac:dyDescent="0.3">
      <c r="A72" s="124">
        <v>330</v>
      </c>
      <c r="B72" s="125" t="str">
        <f>'[1]Employer Allocations'!A39</f>
        <v>School for the Deaf</v>
      </c>
      <c r="C72" s="129">
        <f>VLOOKUP($B72,'[1]Allocation schedule Non'!$C$12:$AR$212,C$364,FALSE)</f>
        <v>-326172</v>
      </c>
      <c r="D72" s="129">
        <v>3322999</v>
      </c>
      <c r="E72" s="129">
        <v>4937085</v>
      </c>
      <c r="F72" s="129">
        <v>8260084</v>
      </c>
      <c r="G72" s="129">
        <v>31719</v>
      </c>
      <c r="H72" s="129">
        <v>271501</v>
      </c>
      <c r="I72" s="129">
        <v>0</v>
      </c>
      <c r="J72" s="131">
        <v>303220</v>
      </c>
      <c r="K72" s="139">
        <v>330</v>
      </c>
      <c r="L72" s="125" t="str">
        <f t="shared" si="6"/>
        <v>School for the Deaf</v>
      </c>
      <c r="M72" s="129">
        <v>26330</v>
      </c>
      <c r="N72" s="129">
        <v>1968576</v>
      </c>
      <c r="O72" s="129">
        <v>51703</v>
      </c>
      <c r="P72" s="129">
        <v>8079123</v>
      </c>
      <c r="Q72" s="129">
        <v>10125732</v>
      </c>
      <c r="R72" s="129">
        <v>-347395</v>
      </c>
      <c r="S72" s="129">
        <v>-516137</v>
      </c>
      <c r="T72" s="129">
        <v>-863532</v>
      </c>
      <c r="U72" s="129">
        <v>-4471536</v>
      </c>
      <c r="V72" s="131">
        <v>-5335068</v>
      </c>
    </row>
    <row r="73" spans="1:22" x14ac:dyDescent="0.3">
      <c r="A73" s="124">
        <v>345</v>
      </c>
      <c r="B73" s="125" t="str">
        <f>'[1]Employer Allocations'!A40</f>
        <v>Department of Education</v>
      </c>
      <c r="C73" s="129">
        <f>VLOOKUP($B73,'[1]Allocation schedule Non'!$C$12:$AR$212,C$364,FALSE)</f>
        <v>-325031</v>
      </c>
      <c r="D73" s="129">
        <v>22823019</v>
      </c>
      <c r="E73" s="129">
        <v>33909461</v>
      </c>
      <c r="F73" s="129">
        <v>56732480</v>
      </c>
      <c r="G73" s="129">
        <v>217852</v>
      </c>
      <c r="H73" s="129">
        <v>1864723</v>
      </c>
      <c r="I73" s="129">
        <v>571603</v>
      </c>
      <c r="J73" s="131">
        <v>2654178</v>
      </c>
      <c r="K73" s="139">
        <v>345</v>
      </c>
      <c r="L73" s="125" t="str">
        <f t="shared" si="6"/>
        <v>Department of Education</v>
      </c>
      <c r="M73" s="129">
        <v>180839</v>
      </c>
      <c r="N73" s="129">
        <v>13520570</v>
      </c>
      <c r="O73" s="129">
        <v>355107</v>
      </c>
      <c r="P73" s="129">
        <v>18951323</v>
      </c>
      <c r="Q73" s="129">
        <v>33007839</v>
      </c>
      <c r="R73" s="129">
        <v>-2385982</v>
      </c>
      <c r="S73" s="129">
        <v>-3544990</v>
      </c>
      <c r="T73" s="129">
        <v>-5930972</v>
      </c>
      <c r="U73" s="129">
        <v>-11741442</v>
      </c>
      <c r="V73" s="131">
        <v>-17672414</v>
      </c>
    </row>
    <row r="74" spans="1:22" x14ac:dyDescent="0.3">
      <c r="A74" s="124">
        <v>728</v>
      </c>
      <c r="B74" s="125" t="str">
        <f>'[1]Employer Allocations'!A41</f>
        <v>Department of Corrections</v>
      </c>
      <c r="C74" s="129">
        <f>VLOOKUP($B74,'[1]Allocation schedule Non'!$C$12:$AR$212,C$364,FALSE)</f>
        <v>-1744</v>
      </c>
      <c r="D74" s="129">
        <v>117066</v>
      </c>
      <c r="E74" s="129">
        <v>173961</v>
      </c>
      <c r="F74" s="129">
        <v>291027</v>
      </c>
      <c r="G74" s="129">
        <v>1117</v>
      </c>
      <c r="H74" s="129">
        <v>9565</v>
      </c>
      <c r="I74" s="129">
        <v>19993</v>
      </c>
      <c r="J74" s="131">
        <v>30675</v>
      </c>
      <c r="K74" s="139">
        <v>728</v>
      </c>
      <c r="L74" s="125" t="str">
        <f t="shared" si="6"/>
        <v>Department of Corrections</v>
      </c>
      <c r="M74" s="129">
        <v>928</v>
      </c>
      <c r="N74" s="129">
        <v>69351</v>
      </c>
      <c r="O74" s="129">
        <v>1821</v>
      </c>
      <c r="P74" s="129">
        <v>85285</v>
      </c>
      <c r="Q74" s="129">
        <v>157385</v>
      </c>
      <c r="R74" s="129">
        <v>-12239</v>
      </c>
      <c r="S74" s="129">
        <v>-18186</v>
      </c>
      <c r="T74" s="129">
        <v>-30425</v>
      </c>
      <c r="U74" s="129">
        <v>-68516</v>
      </c>
      <c r="V74" s="131">
        <v>-98941</v>
      </c>
    </row>
    <row r="75" spans="1:22" ht="12" x14ac:dyDescent="0.45">
      <c r="A75" s="124">
        <v>896</v>
      </c>
      <c r="B75" s="125" t="str">
        <f>'[1]Employer Allocations'!A42</f>
        <v>Education Professional Standards Board</v>
      </c>
      <c r="C75" s="132">
        <f>VLOOKUP($B75,'[1]Allocation schedule Non'!$C$12:$AR$212,C$364,FALSE)</f>
        <v>-105344</v>
      </c>
      <c r="D75" s="132">
        <v>957400</v>
      </c>
      <c r="E75" s="132">
        <v>1422525</v>
      </c>
      <c r="F75" s="132">
        <v>2379925</v>
      </c>
      <c r="G75" s="132">
        <v>9139</v>
      </c>
      <c r="H75" s="132">
        <v>78223</v>
      </c>
      <c r="I75" s="132">
        <v>100763</v>
      </c>
      <c r="J75" s="134">
        <v>188125</v>
      </c>
      <c r="K75" s="139">
        <v>896</v>
      </c>
      <c r="L75" s="125" t="str">
        <f t="shared" si="6"/>
        <v>Education Professional Standards Board</v>
      </c>
      <c r="M75" s="132">
        <v>7586</v>
      </c>
      <c r="N75" s="132">
        <v>567173</v>
      </c>
      <c r="O75" s="132">
        <v>14896</v>
      </c>
      <c r="P75" s="132">
        <v>2381945</v>
      </c>
      <c r="Q75" s="132">
        <v>2971600</v>
      </c>
      <c r="R75" s="132">
        <v>-100089</v>
      </c>
      <c r="S75" s="132">
        <v>-148715</v>
      </c>
      <c r="T75" s="132">
        <v>-248804</v>
      </c>
      <c r="U75" s="132">
        <v>-1054935</v>
      </c>
      <c r="V75" s="134">
        <v>-1303739</v>
      </c>
    </row>
    <row r="76" spans="1:22" ht="5.15" customHeight="1" x14ac:dyDescent="0.45">
      <c r="A76" s="124"/>
      <c r="B76" s="125"/>
      <c r="C76" s="132"/>
      <c r="D76" s="132"/>
      <c r="E76" s="132"/>
      <c r="F76" s="132"/>
      <c r="G76" s="132"/>
      <c r="H76" s="132"/>
      <c r="I76" s="132"/>
      <c r="J76" s="134"/>
      <c r="K76" s="139"/>
      <c r="L76" s="125"/>
      <c r="M76" s="132"/>
      <c r="N76" s="132"/>
      <c r="O76" s="132"/>
      <c r="P76" s="132"/>
      <c r="Q76" s="132"/>
      <c r="R76" s="132"/>
      <c r="S76" s="132"/>
      <c r="T76" s="132"/>
      <c r="U76" s="132"/>
      <c r="V76" s="134"/>
    </row>
    <row r="77" spans="1:22" x14ac:dyDescent="0.3">
      <c r="A77" s="118"/>
      <c r="B77" s="125" t="s">
        <v>54</v>
      </c>
      <c r="C77" s="126">
        <f t="shared" ref="C77:J77" si="7">SUM(C62:C75)</f>
        <v>-766848</v>
      </c>
      <c r="D77" s="126">
        <f t="shared" si="7"/>
        <v>91854073</v>
      </c>
      <c r="E77" s="126">
        <f t="shared" si="7"/>
        <v>136472583</v>
      </c>
      <c r="F77" s="126">
        <f t="shared" si="7"/>
        <v>228326656</v>
      </c>
      <c r="G77" s="126">
        <f t="shared" si="7"/>
        <v>876771</v>
      </c>
      <c r="H77" s="126">
        <f t="shared" si="7"/>
        <v>7504807</v>
      </c>
      <c r="I77" s="126">
        <f t="shared" si="7"/>
        <v>6144573</v>
      </c>
      <c r="J77" s="127">
        <f t="shared" si="7"/>
        <v>14526151</v>
      </c>
      <c r="L77" s="125" t="str">
        <f t="shared" si="6"/>
        <v>Total - State Agencies</v>
      </c>
      <c r="M77" s="126">
        <f t="shared" ref="M77:V77" si="8">SUM(M62:M75)</f>
        <v>727809</v>
      </c>
      <c r="N77" s="126">
        <f t="shared" si="8"/>
        <v>54415212</v>
      </c>
      <c r="O77" s="126">
        <f t="shared" si="8"/>
        <v>1429172</v>
      </c>
      <c r="P77" s="126">
        <f t="shared" si="8"/>
        <v>78046555</v>
      </c>
      <c r="Q77" s="126">
        <f t="shared" si="8"/>
        <v>134618748</v>
      </c>
      <c r="R77" s="126">
        <f t="shared" si="8"/>
        <v>-9602684</v>
      </c>
      <c r="S77" s="126">
        <f t="shared" si="8"/>
        <v>-14267225</v>
      </c>
      <c r="T77" s="126">
        <f t="shared" si="8"/>
        <v>-23869909</v>
      </c>
      <c r="U77" s="126">
        <f t="shared" si="8"/>
        <v>-47108509</v>
      </c>
      <c r="V77" s="127">
        <f t="shared" si="8"/>
        <v>-70978418</v>
      </c>
    </row>
    <row r="78" spans="1:22" ht="11.15" thickBot="1" x14ac:dyDescent="0.35">
      <c r="A78" s="135"/>
      <c r="B78" s="136"/>
      <c r="C78" s="137"/>
      <c r="D78" s="137"/>
      <c r="E78" s="137"/>
      <c r="F78" s="137"/>
      <c r="G78" s="137"/>
      <c r="H78" s="137"/>
      <c r="I78" s="137"/>
      <c r="J78" s="138"/>
      <c r="K78" s="140"/>
      <c r="L78" s="136"/>
      <c r="M78" s="137"/>
      <c r="N78" s="137"/>
      <c r="O78" s="137"/>
      <c r="P78" s="137"/>
      <c r="Q78" s="137"/>
      <c r="R78" s="137"/>
      <c r="S78" s="137"/>
      <c r="T78" s="137"/>
      <c r="U78" s="137"/>
      <c r="V78" s="138"/>
    </row>
    <row r="79" spans="1:22" hidden="1" x14ac:dyDescent="0.3">
      <c r="B79" s="125"/>
      <c r="C79" s="129"/>
      <c r="D79" s="129"/>
      <c r="E79" s="129"/>
      <c r="F79" s="129"/>
      <c r="G79" s="129"/>
      <c r="H79" s="129"/>
      <c r="I79" s="129"/>
      <c r="J79" s="131"/>
      <c r="L79" s="125"/>
      <c r="M79" s="129"/>
      <c r="N79" s="129"/>
      <c r="O79" s="129"/>
      <c r="P79" s="129"/>
      <c r="Q79" s="129"/>
      <c r="R79" s="129"/>
      <c r="S79" s="129"/>
      <c r="T79" s="129"/>
      <c r="U79" s="129"/>
      <c r="V79" s="149"/>
    </row>
    <row r="80" spans="1:22" ht="11.15" hidden="1" thickBot="1" x14ac:dyDescent="0.35">
      <c r="B80" s="125"/>
      <c r="C80" s="129"/>
      <c r="D80" s="129"/>
      <c r="E80" s="129"/>
      <c r="F80" s="129"/>
      <c r="G80" s="129"/>
      <c r="H80" s="129"/>
      <c r="I80" s="129"/>
      <c r="J80" s="131"/>
      <c r="L80" s="125"/>
      <c r="M80" s="129"/>
      <c r="N80" s="129"/>
      <c r="O80" s="129"/>
      <c r="P80" s="129"/>
      <c r="Q80" s="129"/>
      <c r="R80" s="129"/>
      <c r="S80" s="129"/>
      <c r="T80" s="129"/>
      <c r="U80" s="129"/>
      <c r="V80" s="149"/>
    </row>
    <row r="81" spans="1:22" hidden="1" x14ac:dyDescent="0.3">
      <c r="A81" s="93"/>
      <c r="B81" s="94"/>
      <c r="C81" s="94"/>
      <c r="D81" s="95"/>
      <c r="E81" s="96"/>
      <c r="F81" s="94"/>
      <c r="G81" s="97"/>
      <c r="H81" s="98" t="s">
        <v>53</v>
      </c>
      <c r="I81" s="98"/>
      <c r="J81" s="99"/>
      <c r="K81" s="93"/>
      <c r="L81" s="94"/>
      <c r="M81" s="240" t="s">
        <v>52</v>
      </c>
      <c r="N81" s="240"/>
      <c r="O81" s="240"/>
      <c r="P81" s="240"/>
      <c r="Q81" s="240"/>
      <c r="R81" s="100"/>
      <c r="S81" s="100"/>
      <c r="T81" s="100"/>
      <c r="U81" s="100"/>
      <c r="V81" s="101"/>
    </row>
    <row r="82" spans="1:22" hidden="1" x14ac:dyDescent="0.3">
      <c r="A82" s="102"/>
      <c r="B82" s="103"/>
      <c r="C82" s="103"/>
      <c r="D82" s="104"/>
      <c r="E82" s="105"/>
      <c r="F82" s="103"/>
      <c r="G82" s="105"/>
      <c r="H82" s="105"/>
      <c r="I82" s="105"/>
      <c r="J82" s="106"/>
      <c r="K82" s="102"/>
      <c r="L82" s="103"/>
      <c r="M82" s="105"/>
      <c r="N82" s="105"/>
      <c r="O82" s="105"/>
      <c r="P82" s="105"/>
      <c r="Q82" s="103"/>
      <c r="R82" s="105"/>
      <c r="S82" s="105"/>
      <c r="T82" s="105"/>
      <c r="U82" s="107" t="s">
        <v>51</v>
      </c>
      <c r="V82" s="106"/>
    </row>
    <row r="83" spans="1:22" hidden="1" x14ac:dyDescent="0.3">
      <c r="A83" s="102"/>
      <c r="B83" s="103"/>
      <c r="C83" s="103"/>
      <c r="D83" s="104"/>
      <c r="E83" s="105"/>
      <c r="F83" s="103"/>
      <c r="G83" s="105"/>
      <c r="H83" s="105"/>
      <c r="I83" s="107" t="s">
        <v>50</v>
      </c>
      <c r="J83" s="106"/>
      <c r="K83" s="102"/>
      <c r="L83" s="103"/>
      <c r="M83" s="105"/>
      <c r="N83" s="105"/>
      <c r="O83" s="105"/>
      <c r="P83" s="107" t="s">
        <v>50</v>
      </c>
      <c r="Q83" s="103"/>
      <c r="R83" s="105"/>
      <c r="S83" s="105"/>
      <c r="T83" s="105"/>
      <c r="U83" s="107" t="s">
        <v>49</v>
      </c>
      <c r="V83" s="106"/>
    </row>
    <row r="84" spans="1:22" hidden="1" x14ac:dyDescent="0.3">
      <c r="A84" s="102"/>
      <c r="B84" s="103"/>
      <c r="C84" s="241">
        <v>41820</v>
      </c>
      <c r="D84" s="243">
        <v>43646</v>
      </c>
      <c r="E84" s="244"/>
      <c r="F84" s="241"/>
      <c r="G84" s="105"/>
      <c r="H84" s="107"/>
      <c r="I84" s="107" t="s">
        <v>47</v>
      </c>
      <c r="J84" s="108"/>
      <c r="K84" s="102"/>
      <c r="L84" s="103"/>
      <c r="M84" s="107"/>
      <c r="N84" s="107"/>
      <c r="O84" s="107" t="s">
        <v>48</v>
      </c>
      <c r="P84" s="107" t="s">
        <v>47</v>
      </c>
      <c r="Q84" s="109"/>
      <c r="R84" s="105"/>
      <c r="S84" s="105"/>
      <c r="T84" s="107"/>
      <c r="U84" s="107" t="s">
        <v>47</v>
      </c>
      <c r="V84" s="106"/>
    </row>
    <row r="85" spans="1:22" hidden="1" x14ac:dyDescent="0.3">
      <c r="A85" s="102"/>
      <c r="B85" s="103"/>
      <c r="C85" s="241"/>
      <c r="D85" s="243"/>
      <c r="E85" s="244"/>
      <c r="F85" s="241"/>
      <c r="G85" s="105"/>
      <c r="H85" s="107"/>
      <c r="I85" s="107" t="s">
        <v>46</v>
      </c>
      <c r="J85" s="108"/>
      <c r="K85" s="102"/>
      <c r="L85" s="103"/>
      <c r="M85" s="107"/>
      <c r="N85" s="107"/>
      <c r="O85" s="107" t="s">
        <v>39</v>
      </c>
      <c r="P85" s="107" t="s">
        <v>46</v>
      </c>
      <c r="Q85" s="109"/>
      <c r="R85" s="105"/>
      <c r="S85" s="105"/>
      <c r="T85" s="107"/>
      <c r="U85" s="107" t="s">
        <v>46</v>
      </c>
      <c r="V85" s="106"/>
    </row>
    <row r="86" spans="1:22" hidden="1" x14ac:dyDescent="0.3">
      <c r="A86" s="102"/>
      <c r="B86" s="103"/>
      <c r="C86" s="242"/>
      <c r="D86" s="245"/>
      <c r="E86" s="246"/>
      <c r="F86" s="242"/>
      <c r="G86" s="105"/>
      <c r="H86" s="107"/>
      <c r="I86" s="107" t="s">
        <v>39</v>
      </c>
      <c r="J86" s="108"/>
      <c r="K86" s="102"/>
      <c r="L86" s="103"/>
      <c r="M86" s="107"/>
      <c r="N86" s="107"/>
      <c r="O86" s="107" t="s">
        <v>45</v>
      </c>
      <c r="P86" s="107" t="s">
        <v>39</v>
      </c>
      <c r="Q86" s="109"/>
      <c r="R86" s="105"/>
      <c r="S86" s="105"/>
      <c r="T86" s="107"/>
      <c r="U86" s="107" t="s">
        <v>39</v>
      </c>
      <c r="V86" s="106"/>
    </row>
    <row r="87" spans="1:22" hidden="1" x14ac:dyDescent="0.3">
      <c r="A87" s="102"/>
      <c r="B87" s="103"/>
      <c r="C87" s="109" t="s">
        <v>44</v>
      </c>
      <c r="D87" s="110" t="s">
        <v>44</v>
      </c>
      <c r="E87" s="107" t="s">
        <v>43</v>
      </c>
      <c r="F87" s="103"/>
      <c r="G87" s="107" t="s">
        <v>42</v>
      </c>
      <c r="H87" s="107"/>
      <c r="I87" s="107" t="s">
        <v>0</v>
      </c>
      <c r="J87" s="108" t="s">
        <v>4</v>
      </c>
      <c r="K87" s="102"/>
      <c r="L87" s="103"/>
      <c r="M87" s="107" t="s">
        <v>41</v>
      </c>
      <c r="N87" s="107"/>
      <c r="O87" s="107" t="s">
        <v>27</v>
      </c>
      <c r="P87" s="107" t="s">
        <v>0</v>
      </c>
      <c r="Q87" s="109" t="s">
        <v>4</v>
      </c>
      <c r="R87" s="107"/>
      <c r="S87" s="107"/>
      <c r="T87" s="107" t="s">
        <v>40</v>
      </c>
      <c r="U87" s="107" t="s">
        <v>0</v>
      </c>
      <c r="V87" s="108"/>
    </row>
    <row r="88" spans="1:22" hidden="1" x14ac:dyDescent="0.3">
      <c r="A88" s="102"/>
      <c r="B88" s="103"/>
      <c r="C88" s="109" t="s">
        <v>40</v>
      </c>
      <c r="D88" s="110" t="s">
        <v>40</v>
      </c>
      <c r="E88" s="107" t="s">
        <v>40</v>
      </c>
      <c r="F88" s="103"/>
      <c r="G88" s="107" t="s">
        <v>39</v>
      </c>
      <c r="H88" s="107"/>
      <c r="I88" s="107" t="s">
        <v>3</v>
      </c>
      <c r="J88" s="108" t="s">
        <v>37</v>
      </c>
      <c r="K88" s="102"/>
      <c r="L88" s="103"/>
      <c r="M88" s="107" t="s">
        <v>39</v>
      </c>
      <c r="N88" s="107"/>
      <c r="O88" s="107" t="s">
        <v>38</v>
      </c>
      <c r="P88" s="107" t="s">
        <v>3</v>
      </c>
      <c r="Q88" s="109" t="s">
        <v>37</v>
      </c>
      <c r="R88" s="107" t="s">
        <v>36</v>
      </c>
      <c r="S88" s="107"/>
      <c r="T88" s="107" t="s">
        <v>22</v>
      </c>
      <c r="U88" s="107" t="s">
        <v>3</v>
      </c>
      <c r="V88" s="108" t="s">
        <v>12</v>
      </c>
    </row>
    <row r="89" spans="1:22" hidden="1" x14ac:dyDescent="0.3">
      <c r="A89" s="102"/>
      <c r="B89" s="103"/>
      <c r="C89" s="109" t="s">
        <v>22</v>
      </c>
      <c r="D89" s="110" t="s">
        <v>22</v>
      </c>
      <c r="E89" s="107" t="s">
        <v>22</v>
      </c>
      <c r="F89" s="109" t="s">
        <v>4</v>
      </c>
      <c r="G89" s="107" t="s">
        <v>34</v>
      </c>
      <c r="H89" s="107"/>
      <c r="I89" s="107" t="s">
        <v>29</v>
      </c>
      <c r="J89" s="108" t="s">
        <v>35</v>
      </c>
      <c r="K89" s="102"/>
      <c r="L89" s="103"/>
      <c r="M89" s="107" t="s">
        <v>34</v>
      </c>
      <c r="N89" s="107"/>
      <c r="O89" s="107" t="s">
        <v>33</v>
      </c>
      <c r="P89" s="107" t="s">
        <v>29</v>
      </c>
      <c r="Q89" s="109" t="s">
        <v>32</v>
      </c>
      <c r="R89" s="107" t="s">
        <v>0</v>
      </c>
      <c r="S89" s="107" t="s">
        <v>31</v>
      </c>
      <c r="T89" s="107" t="s">
        <v>30</v>
      </c>
      <c r="U89" s="107" t="s">
        <v>29</v>
      </c>
      <c r="V89" s="108" t="s">
        <v>12</v>
      </c>
    </row>
    <row r="90" spans="1:22" hidden="1" x14ac:dyDescent="0.3">
      <c r="A90" s="111"/>
      <c r="B90" s="112"/>
      <c r="C90" s="109" t="s">
        <v>28</v>
      </c>
      <c r="D90" s="110" t="s">
        <v>28</v>
      </c>
      <c r="E90" s="107" t="s">
        <v>28</v>
      </c>
      <c r="F90" s="109" t="s">
        <v>28</v>
      </c>
      <c r="G90" s="107" t="s">
        <v>27</v>
      </c>
      <c r="H90" s="107" t="s">
        <v>26</v>
      </c>
      <c r="I90" s="107" t="s">
        <v>22</v>
      </c>
      <c r="J90" s="108" t="s">
        <v>24</v>
      </c>
      <c r="K90" s="111"/>
      <c r="L90" s="112"/>
      <c r="M90" s="107" t="s">
        <v>27</v>
      </c>
      <c r="N90" s="107" t="s">
        <v>26</v>
      </c>
      <c r="O90" s="107" t="s">
        <v>25</v>
      </c>
      <c r="P90" s="107" t="s">
        <v>22</v>
      </c>
      <c r="Q90" s="109" t="s">
        <v>24</v>
      </c>
      <c r="R90" s="107" t="s">
        <v>23</v>
      </c>
      <c r="S90" s="107" t="s">
        <v>1</v>
      </c>
      <c r="T90" s="107" t="s">
        <v>23</v>
      </c>
      <c r="U90" s="107" t="s">
        <v>22</v>
      </c>
      <c r="V90" s="108" t="s">
        <v>21</v>
      </c>
    </row>
    <row r="91" spans="1:22" hidden="1" x14ac:dyDescent="0.3">
      <c r="A91" s="113" t="s">
        <v>2</v>
      </c>
      <c r="B91" s="114" t="s">
        <v>0</v>
      </c>
      <c r="C91" s="114" t="s">
        <v>20</v>
      </c>
      <c r="D91" s="115" t="s">
        <v>20</v>
      </c>
      <c r="E91" s="116" t="s">
        <v>20</v>
      </c>
      <c r="F91" s="114" t="s">
        <v>20</v>
      </c>
      <c r="G91" s="116" t="s">
        <v>19</v>
      </c>
      <c r="H91" s="116" t="s">
        <v>18</v>
      </c>
      <c r="I91" s="116" t="s">
        <v>3</v>
      </c>
      <c r="J91" s="117" t="s">
        <v>16</v>
      </c>
      <c r="K91" s="113" t="s">
        <v>2</v>
      </c>
      <c r="L91" s="114" t="s">
        <v>0</v>
      </c>
      <c r="M91" s="116" t="s">
        <v>19</v>
      </c>
      <c r="N91" s="116" t="s">
        <v>18</v>
      </c>
      <c r="O91" s="116" t="s">
        <v>17</v>
      </c>
      <c r="P91" s="116" t="s">
        <v>3</v>
      </c>
      <c r="Q91" s="114" t="s">
        <v>16</v>
      </c>
      <c r="R91" s="116" t="s">
        <v>14</v>
      </c>
      <c r="S91" s="107" t="s">
        <v>15</v>
      </c>
      <c r="T91" s="107" t="s">
        <v>14</v>
      </c>
      <c r="U91" s="116" t="s">
        <v>3</v>
      </c>
      <c r="V91" s="108" t="s">
        <v>14</v>
      </c>
    </row>
    <row r="92" spans="1:22" ht="11.6" x14ac:dyDescent="0.3">
      <c r="A92" s="118"/>
      <c r="B92" s="165" t="s">
        <v>10</v>
      </c>
      <c r="C92" s="129"/>
      <c r="D92" s="129"/>
      <c r="E92" s="129"/>
      <c r="F92" s="129"/>
      <c r="G92" s="129"/>
      <c r="H92" s="129"/>
      <c r="I92" s="129"/>
      <c r="J92" s="131"/>
      <c r="L92" s="165" t="s">
        <v>10</v>
      </c>
      <c r="M92" s="129"/>
      <c r="N92" s="129"/>
      <c r="O92" s="129"/>
      <c r="P92" s="129"/>
      <c r="Q92" s="129"/>
      <c r="R92" s="129"/>
      <c r="S92" s="129"/>
      <c r="T92" s="129"/>
      <c r="U92" s="129"/>
      <c r="V92" s="131"/>
    </row>
    <row r="93" spans="1:22" ht="11.6" x14ac:dyDescent="0.3">
      <c r="A93" s="118"/>
      <c r="B93" s="89" t="s">
        <v>11</v>
      </c>
      <c r="C93" s="150"/>
      <c r="D93" s="166"/>
      <c r="E93" s="129"/>
      <c r="F93" s="129"/>
      <c r="G93" s="129"/>
      <c r="H93" s="129"/>
      <c r="I93" s="129"/>
      <c r="J93" s="131"/>
      <c r="L93" s="89" t="s">
        <v>11</v>
      </c>
      <c r="M93" s="129"/>
      <c r="N93" s="129"/>
      <c r="O93" s="129"/>
      <c r="P93" s="129"/>
      <c r="Q93" s="129"/>
      <c r="R93" s="129"/>
      <c r="S93" s="129"/>
      <c r="T93" s="129"/>
      <c r="U93" s="129"/>
      <c r="V93" s="131"/>
    </row>
    <row r="94" spans="1:22" x14ac:dyDescent="0.3">
      <c r="A94" s="124">
        <v>1</v>
      </c>
      <c r="B94" s="125" t="str">
        <f>'[1]Employer Allocations'!A49</f>
        <v>Adair County Schools</v>
      </c>
      <c r="C94" s="126">
        <f>VLOOKUP($B94,'[1]Allocation schedule Non'!$C$12:$AR$212,C$364,FALSE)</f>
        <v>0</v>
      </c>
      <c r="D94" s="126">
        <v>0</v>
      </c>
      <c r="E94" s="126">
        <v>42980681</v>
      </c>
      <c r="F94" s="126">
        <v>42980681</v>
      </c>
      <c r="G94" s="126"/>
      <c r="H94" s="126"/>
      <c r="I94" s="126"/>
      <c r="J94" s="127"/>
      <c r="K94" s="139">
        <v>1</v>
      </c>
      <c r="L94" s="125" t="str">
        <f t="shared" ref="L94:L133" si="9">B94</f>
        <v>Adair County Schools</v>
      </c>
      <c r="M94" s="126"/>
      <c r="N94" s="126"/>
      <c r="O94" s="126"/>
      <c r="P94" s="126"/>
      <c r="Q94" s="126"/>
      <c r="R94" s="126">
        <v>0</v>
      </c>
      <c r="S94" s="126">
        <v>-4493321</v>
      </c>
      <c r="T94" s="126">
        <v>-4493321</v>
      </c>
      <c r="U94" s="126">
        <v>0</v>
      </c>
      <c r="V94" s="127">
        <v>-4493321</v>
      </c>
    </row>
    <row r="95" spans="1:22" x14ac:dyDescent="0.3">
      <c r="A95" s="124">
        <v>2</v>
      </c>
      <c r="B95" s="125" t="str">
        <f>'[1]Employer Allocations'!A50</f>
        <v>Allen County Schools</v>
      </c>
      <c r="C95" s="129">
        <f>VLOOKUP($B95,'[1]Allocation schedule Non'!$C$12:$AR$212,C$364,FALSE)</f>
        <v>0</v>
      </c>
      <c r="D95" s="129">
        <v>0</v>
      </c>
      <c r="E95" s="129">
        <v>52698765</v>
      </c>
      <c r="F95" s="129">
        <v>52698765</v>
      </c>
      <c r="G95" s="129"/>
      <c r="H95" s="129"/>
      <c r="I95" s="129"/>
      <c r="J95" s="131"/>
      <c r="K95" s="139">
        <v>2</v>
      </c>
      <c r="L95" s="125" t="str">
        <f t="shared" si="9"/>
        <v>Allen County Schools</v>
      </c>
      <c r="M95" s="129"/>
      <c r="N95" s="129"/>
      <c r="O95" s="129"/>
      <c r="P95" s="129"/>
      <c r="Q95" s="129"/>
      <c r="R95" s="129">
        <v>0</v>
      </c>
      <c r="S95" s="129">
        <v>-5509277</v>
      </c>
      <c r="T95" s="129">
        <v>-5509277</v>
      </c>
      <c r="U95" s="129">
        <v>0</v>
      </c>
      <c r="V95" s="131">
        <v>-5509277</v>
      </c>
    </row>
    <row r="96" spans="1:22" x14ac:dyDescent="0.3">
      <c r="A96" s="124">
        <v>3</v>
      </c>
      <c r="B96" s="125" t="str">
        <f>'[1]Employer Allocations'!A51</f>
        <v>Anderson County Schools</v>
      </c>
      <c r="C96" s="129">
        <f>VLOOKUP($B96,'[1]Allocation schedule Non'!$C$12:$AR$212,C$364,FALSE)</f>
        <v>0</v>
      </c>
      <c r="D96" s="129">
        <v>0</v>
      </c>
      <c r="E96" s="129">
        <v>62010256</v>
      </c>
      <c r="F96" s="129">
        <v>62010256</v>
      </c>
      <c r="G96" s="129"/>
      <c r="H96" s="129"/>
      <c r="I96" s="129"/>
      <c r="J96" s="131"/>
      <c r="K96" s="139">
        <v>3</v>
      </c>
      <c r="L96" s="125" t="str">
        <f t="shared" si="9"/>
        <v>Anderson County Schools</v>
      </c>
      <c r="M96" s="129"/>
      <c r="N96" s="129"/>
      <c r="O96" s="129"/>
      <c r="P96" s="129"/>
      <c r="Q96" s="129"/>
      <c r="R96" s="129">
        <v>0</v>
      </c>
      <c r="S96" s="129">
        <v>-6482726</v>
      </c>
      <c r="T96" s="129">
        <v>-6482726</v>
      </c>
      <c r="U96" s="129">
        <v>0</v>
      </c>
      <c r="V96" s="131">
        <v>-6482726</v>
      </c>
    </row>
    <row r="97" spans="1:22" x14ac:dyDescent="0.3">
      <c r="A97" s="124">
        <v>4</v>
      </c>
      <c r="B97" s="125" t="str">
        <f>'[1]Employer Allocations'!A52</f>
        <v>Ballard County Schools</v>
      </c>
      <c r="C97" s="129">
        <f>VLOOKUP($B97,'[1]Allocation schedule Non'!$C$12:$AR$212,C$364,FALSE)</f>
        <v>0</v>
      </c>
      <c r="D97" s="129">
        <v>0</v>
      </c>
      <c r="E97" s="129">
        <v>20320026</v>
      </c>
      <c r="F97" s="129">
        <v>20320026</v>
      </c>
      <c r="G97" s="129"/>
      <c r="H97" s="129"/>
      <c r="I97" s="129"/>
      <c r="J97" s="131"/>
      <c r="K97" s="139">
        <v>4</v>
      </c>
      <c r="L97" s="125" t="str">
        <f t="shared" si="9"/>
        <v>Ballard County Schools</v>
      </c>
      <c r="M97" s="129"/>
      <c r="N97" s="129"/>
      <c r="O97" s="129"/>
      <c r="P97" s="129"/>
      <c r="Q97" s="129"/>
      <c r="R97" s="129">
        <v>0</v>
      </c>
      <c r="S97" s="129">
        <v>-2124312</v>
      </c>
      <c r="T97" s="129">
        <v>-2124312</v>
      </c>
      <c r="U97" s="129">
        <v>0</v>
      </c>
      <c r="V97" s="131">
        <v>-2124312</v>
      </c>
    </row>
    <row r="98" spans="1:22" x14ac:dyDescent="0.3">
      <c r="A98" s="124">
        <v>5</v>
      </c>
      <c r="B98" s="125" t="str">
        <f>'[1]Employer Allocations'!A53</f>
        <v>Barren County Schools</v>
      </c>
      <c r="C98" s="129">
        <f>VLOOKUP($B98,'[1]Allocation schedule Non'!$C$12:$AR$212,C$364,FALSE)</f>
        <v>0</v>
      </c>
      <c r="D98" s="129">
        <v>0</v>
      </c>
      <c r="E98" s="129">
        <v>88479501</v>
      </c>
      <c r="F98" s="129">
        <v>88479501</v>
      </c>
      <c r="G98" s="129"/>
      <c r="H98" s="129"/>
      <c r="I98" s="129"/>
      <c r="J98" s="131"/>
      <c r="K98" s="139">
        <v>5</v>
      </c>
      <c r="L98" s="125" t="str">
        <f t="shared" si="9"/>
        <v>Barren County Schools</v>
      </c>
      <c r="M98" s="129"/>
      <c r="N98" s="129"/>
      <c r="O98" s="129"/>
      <c r="P98" s="129"/>
      <c r="Q98" s="129"/>
      <c r="R98" s="129">
        <v>0</v>
      </c>
      <c r="S98" s="129">
        <v>-9249895</v>
      </c>
      <c r="T98" s="129">
        <v>-9249895</v>
      </c>
      <c r="U98" s="129">
        <v>0</v>
      </c>
      <c r="V98" s="131">
        <v>-9249895</v>
      </c>
    </row>
    <row r="99" spans="1:22" x14ac:dyDescent="0.3">
      <c r="A99" s="124">
        <v>6</v>
      </c>
      <c r="B99" s="125" t="str">
        <f>'[1]Employer Allocations'!A54</f>
        <v>Bath County Schools</v>
      </c>
      <c r="C99" s="129">
        <f>VLOOKUP($B99,'[1]Allocation schedule Non'!$C$12:$AR$212,C$364,FALSE)</f>
        <v>0</v>
      </c>
      <c r="D99" s="129">
        <v>0</v>
      </c>
      <c r="E99" s="129">
        <v>32298649</v>
      </c>
      <c r="F99" s="129">
        <v>32298649</v>
      </c>
      <c r="G99" s="129"/>
      <c r="H99" s="129"/>
      <c r="I99" s="129"/>
      <c r="J99" s="131"/>
      <c r="K99" s="139">
        <v>6</v>
      </c>
      <c r="L99" s="125" t="str">
        <f t="shared" si="9"/>
        <v>Bath County Schools</v>
      </c>
      <c r="M99" s="129"/>
      <c r="N99" s="129"/>
      <c r="O99" s="129"/>
      <c r="P99" s="129"/>
      <c r="Q99" s="129"/>
      <c r="R99" s="129">
        <v>0</v>
      </c>
      <c r="S99" s="129">
        <v>-3376591</v>
      </c>
      <c r="T99" s="129">
        <v>-3376591</v>
      </c>
      <c r="U99" s="129">
        <v>0</v>
      </c>
      <c r="V99" s="131">
        <v>-3376591</v>
      </c>
    </row>
    <row r="100" spans="1:22" x14ac:dyDescent="0.3">
      <c r="A100" s="124">
        <v>7</v>
      </c>
      <c r="B100" s="125" t="str">
        <f>'[1]Employer Allocations'!A55</f>
        <v>Bell County Schools</v>
      </c>
      <c r="C100" s="129">
        <f>VLOOKUP($B100,'[1]Allocation schedule Non'!$C$12:$AR$212,C$364,FALSE)</f>
        <v>0</v>
      </c>
      <c r="D100" s="129">
        <v>0</v>
      </c>
      <c r="E100" s="129">
        <v>41862009</v>
      </c>
      <c r="F100" s="129">
        <v>41862009</v>
      </c>
      <c r="G100" s="129"/>
      <c r="H100" s="129"/>
      <c r="I100" s="129"/>
      <c r="J100" s="131"/>
      <c r="K100" s="139">
        <v>7</v>
      </c>
      <c r="L100" s="125" t="str">
        <f t="shared" si="9"/>
        <v>Bell County Schools</v>
      </c>
      <c r="M100" s="129"/>
      <c r="N100" s="129"/>
      <c r="O100" s="129"/>
      <c r="P100" s="129"/>
      <c r="Q100" s="129"/>
      <c r="R100" s="129">
        <v>0</v>
      </c>
      <c r="S100" s="129">
        <v>-4376372</v>
      </c>
      <c r="T100" s="129">
        <v>-4376372</v>
      </c>
      <c r="U100" s="129">
        <v>0</v>
      </c>
      <c r="V100" s="131">
        <v>-4376372</v>
      </c>
    </row>
    <row r="101" spans="1:22" x14ac:dyDescent="0.3">
      <c r="A101" s="124">
        <v>8</v>
      </c>
      <c r="B101" s="125" t="str">
        <f>'[1]Employer Allocations'!A56</f>
        <v>Boone County Schools</v>
      </c>
      <c r="C101" s="129">
        <f>VLOOKUP($B101,'[1]Allocation schedule Non'!$C$12:$AR$212,C$364,FALSE)</f>
        <v>0</v>
      </c>
      <c r="D101" s="129">
        <v>0</v>
      </c>
      <c r="E101" s="129">
        <v>429864664</v>
      </c>
      <c r="F101" s="129">
        <v>429864664</v>
      </c>
      <c r="G101" s="129"/>
      <c r="H101" s="129"/>
      <c r="I101" s="129"/>
      <c r="J101" s="131"/>
      <c r="K101" s="139">
        <v>8</v>
      </c>
      <c r="L101" s="125" t="str">
        <f t="shared" si="9"/>
        <v>Boone County Schools</v>
      </c>
      <c r="M101" s="129"/>
      <c r="N101" s="129"/>
      <c r="O101" s="129"/>
      <c r="P101" s="129"/>
      <c r="Q101" s="129"/>
      <c r="R101" s="129">
        <v>0</v>
      </c>
      <c r="S101" s="129">
        <v>-44939256</v>
      </c>
      <c r="T101" s="129">
        <v>-44939256</v>
      </c>
      <c r="U101" s="129">
        <v>0</v>
      </c>
      <c r="V101" s="131">
        <v>-44939256</v>
      </c>
    </row>
    <row r="102" spans="1:22" x14ac:dyDescent="0.3">
      <c r="A102" s="124">
        <v>9</v>
      </c>
      <c r="B102" s="125" t="str">
        <f>'[1]Employer Allocations'!A57</f>
        <v>Bourbon County Schools</v>
      </c>
      <c r="C102" s="129">
        <f>VLOOKUP($B102,'[1]Allocation schedule Non'!$C$12:$AR$212,C$364,FALSE)</f>
        <v>0</v>
      </c>
      <c r="D102" s="129">
        <v>0</v>
      </c>
      <c r="E102" s="129">
        <v>46265886</v>
      </c>
      <c r="F102" s="129">
        <v>46265886</v>
      </c>
      <c r="G102" s="129"/>
      <c r="H102" s="129"/>
      <c r="I102" s="129"/>
      <c r="J102" s="131"/>
      <c r="K102" s="139">
        <v>9</v>
      </c>
      <c r="L102" s="125" t="str">
        <f t="shared" si="9"/>
        <v>Bourbon County Schools</v>
      </c>
      <c r="M102" s="129"/>
      <c r="N102" s="129"/>
      <c r="O102" s="129"/>
      <c r="P102" s="129"/>
      <c r="Q102" s="129"/>
      <c r="R102" s="129">
        <v>0</v>
      </c>
      <c r="S102" s="129">
        <v>-4836765</v>
      </c>
      <c r="T102" s="129">
        <v>-4836765</v>
      </c>
      <c r="U102" s="129">
        <v>0</v>
      </c>
      <c r="V102" s="131">
        <v>-4836765</v>
      </c>
    </row>
    <row r="103" spans="1:22" x14ac:dyDescent="0.3">
      <c r="A103" s="124">
        <v>10</v>
      </c>
      <c r="B103" s="125" t="str">
        <f>'[1]Employer Allocations'!A58</f>
        <v>Boyd County Schools</v>
      </c>
      <c r="C103" s="129">
        <f>VLOOKUP($B103,'[1]Allocation schedule Non'!$C$12:$AR$212,C$364,FALSE)</f>
        <v>0</v>
      </c>
      <c r="D103" s="129">
        <v>0</v>
      </c>
      <c r="E103" s="129">
        <v>61213310</v>
      </c>
      <c r="F103" s="129">
        <v>61213310</v>
      </c>
      <c r="G103" s="129"/>
      <c r="H103" s="129"/>
      <c r="I103" s="129"/>
      <c r="J103" s="131"/>
      <c r="K103" s="139">
        <v>10</v>
      </c>
      <c r="L103" s="125" t="str">
        <f t="shared" si="9"/>
        <v>Boyd County Schools</v>
      </c>
      <c r="M103" s="129"/>
      <c r="N103" s="129"/>
      <c r="O103" s="129"/>
      <c r="P103" s="129"/>
      <c r="Q103" s="129"/>
      <c r="R103" s="129">
        <v>0</v>
      </c>
      <c r="S103" s="129">
        <v>-6399411</v>
      </c>
      <c r="T103" s="129">
        <v>-6399411</v>
      </c>
      <c r="U103" s="129">
        <v>0</v>
      </c>
      <c r="V103" s="131">
        <v>-6399411</v>
      </c>
    </row>
    <row r="104" spans="1:22" x14ac:dyDescent="0.3">
      <c r="A104" s="124">
        <v>11</v>
      </c>
      <c r="B104" s="125" t="str">
        <f>'[1]Employer Allocations'!A59</f>
        <v>Boyle County Schools</v>
      </c>
      <c r="C104" s="129">
        <f>VLOOKUP($B104,'[1]Allocation schedule Non'!$C$12:$AR$212,C$364,FALSE)</f>
        <v>0</v>
      </c>
      <c r="D104" s="129">
        <v>0</v>
      </c>
      <c r="E104" s="129">
        <v>58827791</v>
      </c>
      <c r="F104" s="129">
        <v>58827791</v>
      </c>
      <c r="G104" s="129"/>
      <c r="H104" s="129"/>
      <c r="I104" s="129"/>
      <c r="J104" s="131"/>
      <c r="K104" s="139">
        <v>11</v>
      </c>
      <c r="L104" s="125" t="str">
        <f t="shared" si="9"/>
        <v>Boyle County Schools</v>
      </c>
      <c r="M104" s="129"/>
      <c r="N104" s="129"/>
      <c r="O104" s="129"/>
      <c r="P104" s="129"/>
      <c r="Q104" s="129"/>
      <c r="R104" s="129">
        <v>0</v>
      </c>
      <c r="S104" s="129">
        <v>-6150022</v>
      </c>
      <c r="T104" s="129">
        <v>-6150022</v>
      </c>
      <c r="U104" s="129">
        <v>0</v>
      </c>
      <c r="V104" s="131">
        <v>-6150022</v>
      </c>
    </row>
    <row r="105" spans="1:22" x14ac:dyDescent="0.3">
      <c r="A105" s="124">
        <v>12</v>
      </c>
      <c r="B105" s="125" t="str">
        <f>'[1]Employer Allocations'!A60</f>
        <v>Bracken County Schools</v>
      </c>
      <c r="C105" s="129">
        <f>VLOOKUP($B105,'[1]Allocation schedule Non'!$C$12:$AR$212,C$364,FALSE)</f>
        <v>0</v>
      </c>
      <c r="D105" s="129">
        <v>0</v>
      </c>
      <c r="E105" s="129">
        <v>21817319</v>
      </c>
      <c r="F105" s="129">
        <v>21817319</v>
      </c>
      <c r="G105" s="129"/>
      <c r="H105" s="129"/>
      <c r="I105" s="129"/>
      <c r="J105" s="131"/>
      <c r="K105" s="139">
        <v>12</v>
      </c>
      <c r="L105" s="125" t="str">
        <f t="shared" si="9"/>
        <v>Bracken County Schools</v>
      </c>
      <c r="M105" s="129"/>
      <c r="N105" s="129"/>
      <c r="O105" s="129"/>
      <c r="P105" s="129"/>
      <c r="Q105" s="129"/>
      <c r="R105" s="129">
        <v>0</v>
      </c>
      <c r="S105" s="129">
        <v>-2280844</v>
      </c>
      <c r="T105" s="129">
        <v>-2280844</v>
      </c>
      <c r="U105" s="129">
        <v>0</v>
      </c>
      <c r="V105" s="131">
        <v>-2280844</v>
      </c>
    </row>
    <row r="106" spans="1:22" x14ac:dyDescent="0.3">
      <c r="A106" s="124">
        <v>13</v>
      </c>
      <c r="B106" s="125" t="str">
        <f>'[1]Employer Allocations'!A61</f>
        <v>Breathitt County Schools</v>
      </c>
      <c r="C106" s="129">
        <f>VLOOKUP($B106,'[1]Allocation schedule Non'!$C$12:$AR$212,C$364,FALSE)</f>
        <v>0</v>
      </c>
      <c r="D106" s="129">
        <v>0</v>
      </c>
      <c r="E106" s="129">
        <v>31564055</v>
      </c>
      <c r="F106" s="129">
        <v>31564055</v>
      </c>
      <c r="G106" s="129"/>
      <c r="H106" s="129"/>
      <c r="I106" s="129"/>
      <c r="J106" s="131"/>
      <c r="K106" s="139">
        <v>13</v>
      </c>
      <c r="L106" s="125" t="str">
        <f t="shared" si="9"/>
        <v>Breathitt County Schools</v>
      </c>
      <c r="M106" s="129"/>
      <c r="N106" s="129"/>
      <c r="O106" s="129"/>
      <c r="P106" s="129"/>
      <c r="Q106" s="129"/>
      <c r="R106" s="129">
        <v>0</v>
      </c>
      <c r="S106" s="129">
        <v>-3299795</v>
      </c>
      <c r="T106" s="129">
        <v>-3299795</v>
      </c>
      <c r="U106" s="129">
        <v>0</v>
      </c>
      <c r="V106" s="131">
        <v>-3299795</v>
      </c>
    </row>
    <row r="107" spans="1:22" x14ac:dyDescent="0.3">
      <c r="A107" s="124">
        <v>14</v>
      </c>
      <c r="B107" s="125" t="str">
        <f>'[1]Employer Allocations'!A62</f>
        <v>Breckinridge County Schools</v>
      </c>
      <c r="C107" s="129">
        <f>VLOOKUP($B107,'[1]Allocation schedule Non'!$C$12:$AR$212,C$364,FALSE)</f>
        <v>0</v>
      </c>
      <c r="D107" s="129">
        <v>0</v>
      </c>
      <c r="E107" s="129">
        <v>46014700</v>
      </c>
      <c r="F107" s="129">
        <v>46014700</v>
      </c>
      <c r="G107" s="129"/>
      <c r="H107" s="129"/>
      <c r="I107" s="129"/>
      <c r="J107" s="131"/>
      <c r="K107" s="139">
        <v>14</v>
      </c>
      <c r="L107" s="125" t="str">
        <f t="shared" si="9"/>
        <v>Breckinridge County Schools</v>
      </c>
      <c r="M107" s="129"/>
      <c r="N107" s="129"/>
      <c r="O107" s="129"/>
      <c r="P107" s="129"/>
      <c r="Q107" s="129"/>
      <c r="R107" s="129">
        <v>0</v>
      </c>
      <c r="S107" s="129">
        <v>-4810506</v>
      </c>
      <c r="T107" s="129">
        <v>-4810506</v>
      </c>
      <c r="U107" s="129">
        <v>0</v>
      </c>
      <c r="V107" s="131">
        <v>-4810506</v>
      </c>
    </row>
    <row r="108" spans="1:22" x14ac:dyDescent="0.3">
      <c r="A108" s="124">
        <v>15</v>
      </c>
      <c r="B108" s="125" t="str">
        <f>'[1]Employer Allocations'!A63</f>
        <v>Bullitt County Schools</v>
      </c>
      <c r="C108" s="129">
        <f>VLOOKUP($B108,'[1]Allocation schedule Non'!$C$12:$AR$212,C$364,FALSE)</f>
        <v>0</v>
      </c>
      <c r="D108" s="129">
        <v>0</v>
      </c>
      <c r="E108" s="129">
        <v>247824359</v>
      </c>
      <c r="F108" s="129">
        <v>247824359</v>
      </c>
      <c r="G108" s="129"/>
      <c r="H108" s="129"/>
      <c r="I108" s="129"/>
      <c r="J108" s="131"/>
      <c r="K108" s="139">
        <v>15</v>
      </c>
      <c r="L108" s="125" t="str">
        <f t="shared" si="9"/>
        <v>Bullitt County Schools</v>
      </c>
      <c r="M108" s="129"/>
      <c r="N108" s="129"/>
      <c r="O108" s="129"/>
      <c r="P108" s="129"/>
      <c r="Q108" s="129"/>
      <c r="R108" s="129">
        <v>0</v>
      </c>
      <c r="S108" s="129">
        <v>-25908253</v>
      </c>
      <c r="T108" s="129">
        <v>-25908253</v>
      </c>
      <c r="U108" s="129">
        <v>0</v>
      </c>
      <c r="V108" s="131">
        <v>-25908253</v>
      </c>
    </row>
    <row r="109" spans="1:22" x14ac:dyDescent="0.3">
      <c r="A109" s="124">
        <v>16</v>
      </c>
      <c r="B109" s="125" t="str">
        <f>'[1]Employer Allocations'!A64</f>
        <v>Butler County Schools</v>
      </c>
      <c r="C109" s="129">
        <f>VLOOKUP($B109,'[1]Allocation schedule Non'!$C$12:$AR$212,C$364,FALSE)</f>
        <v>0</v>
      </c>
      <c r="D109" s="129">
        <v>0</v>
      </c>
      <c r="E109" s="129">
        <v>35699828</v>
      </c>
      <c r="F109" s="129">
        <v>35699828</v>
      </c>
      <c r="G109" s="129"/>
      <c r="H109" s="129"/>
      <c r="I109" s="129"/>
      <c r="J109" s="131"/>
      <c r="K109" s="139">
        <v>16</v>
      </c>
      <c r="L109" s="125" t="str">
        <f t="shared" si="9"/>
        <v>Butler County Schools</v>
      </c>
      <c r="M109" s="129"/>
      <c r="N109" s="129"/>
      <c r="O109" s="129"/>
      <c r="P109" s="129"/>
      <c r="Q109" s="129"/>
      <c r="R109" s="129">
        <v>0</v>
      </c>
      <c r="S109" s="129">
        <v>-3732160</v>
      </c>
      <c r="T109" s="129">
        <v>-3732160</v>
      </c>
      <c r="U109" s="129">
        <v>0</v>
      </c>
      <c r="V109" s="131">
        <v>-3732160</v>
      </c>
    </row>
    <row r="110" spans="1:22" x14ac:dyDescent="0.3">
      <c r="A110" s="124">
        <v>17</v>
      </c>
      <c r="B110" s="125" t="str">
        <f>'[1]Employer Allocations'!A65</f>
        <v>Caldwell County Schools</v>
      </c>
      <c r="C110" s="129">
        <f>VLOOKUP($B110,'[1]Allocation schedule Non'!$C$12:$AR$212,C$364,FALSE)</f>
        <v>0</v>
      </c>
      <c r="D110" s="129">
        <v>0</v>
      </c>
      <c r="E110" s="129">
        <v>31574697</v>
      </c>
      <c r="F110" s="129">
        <v>31574697</v>
      </c>
      <c r="G110" s="129"/>
      <c r="H110" s="129"/>
      <c r="I110" s="129"/>
      <c r="J110" s="131"/>
      <c r="K110" s="139">
        <v>17</v>
      </c>
      <c r="L110" s="125" t="str">
        <f t="shared" si="9"/>
        <v>Caldwell County Schools</v>
      </c>
      <c r="M110" s="129"/>
      <c r="N110" s="129"/>
      <c r="O110" s="129"/>
      <c r="P110" s="129"/>
      <c r="Q110" s="129"/>
      <c r="R110" s="129">
        <v>0</v>
      </c>
      <c r="S110" s="129">
        <v>-3300907</v>
      </c>
      <c r="T110" s="129">
        <v>-3300907</v>
      </c>
      <c r="U110" s="129">
        <v>0</v>
      </c>
      <c r="V110" s="131">
        <v>-3300907</v>
      </c>
    </row>
    <row r="111" spans="1:22" x14ac:dyDescent="0.3">
      <c r="A111" s="124">
        <v>18</v>
      </c>
      <c r="B111" s="125" t="str">
        <f>'[1]Employer Allocations'!A66</f>
        <v>Calloway County Schools</v>
      </c>
      <c r="C111" s="129">
        <f>VLOOKUP($B111,'[1]Allocation schedule Non'!$C$12:$AR$212,C$364,FALSE)</f>
        <v>0</v>
      </c>
      <c r="D111" s="129">
        <v>0</v>
      </c>
      <c r="E111" s="129">
        <v>52285488</v>
      </c>
      <c r="F111" s="129">
        <v>52285488</v>
      </c>
      <c r="G111" s="129"/>
      <c r="H111" s="129"/>
      <c r="I111" s="129"/>
      <c r="J111" s="131"/>
      <c r="K111" s="139">
        <v>18</v>
      </c>
      <c r="L111" s="125" t="str">
        <f t="shared" si="9"/>
        <v>Calloway County Schools</v>
      </c>
      <c r="M111" s="129"/>
      <c r="N111" s="129"/>
      <c r="O111" s="129"/>
      <c r="P111" s="129"/>
      <c r="Q111" s="129"/>
      <c r="R111" s="129">
        <v>0</v>
      </c>
      <c r="S111" s="129">
        <v>-5466071</v>
      </c>
      <c r="T111" s="129">
        <v>-5466071</v>
      </c>
      <c r="U111" s="129">
        <v>0</v>
      </c>
      <c r="V111" s="131">
        <v>-5466071</v>
      </c>
    </row>
    <row r="112" spans="1:22" x14ac:dyDescent="0.3">
      <c r="A112" s="124">
        <v>19</v>
      </c>
      <c r="B112" s="125" t="str">
        <f>'[1]Employer Allocations'!A67</f>
        <v>Campbell County Schools</v>
      </c>
      <c r="C112" s="129">
        <f>VLOOKUP($B112,'[1]Allocation schedule Non'!$C$12:$AR$212,C$364,FALSE)</f>
        <v>0</v>
      </c>
      <c r="D112" s="129">
        <v>0</v>
      </c>
      <c r="E112" s="129">
        <v>96001581</v>
      </c>
      <c r="F112" s="129">
        <v>96001581</v>
      </c>
      <c r="G112" s="129"/>
      <c r="H112" s="129"/>
      <c r="I112" s="129"/>
      <c r="J112" s="131"/>
      <c r="K112" s="139">
        <v>19</v>
      </c>
      <c r="L112" s="125" t="str">
        <f t="shared" si="9"/>
        <v>Campbell County Schools</v>
      </c>
      <c r="M112" s="129"/>
      <c r="N112" s="129"/>
      <c r="O112" s="129"/>
      <c r="P112" s="129"/>
      <c r="Q112" s="129"/>
      <c r="R112" s="129">
        <v>0</v>
      </c>
      <c r="S112" s="129">
        <v>-10036274</v>
      </c>
      <c r="T112" s="129">
        <v>-10036274</v>
      </c>
      <c r="U112" s="129">
        <v>0</v>
      </c>
      <c r="V112" s="131">
        <v>-10036274</v>
      </c>
    </row>
    <row r="113" spans="1:22" x14ac:dyDescent="0.3">
      <c r="A113" s="124">
        <v>20</v>
      </c>
      <c r="B113" s="125" t="str">
        <f>'[1]Employer Allocations'!A68</f>
        <v>Carlisle County Schools</v>
      </c>
      <c r="C113" s="129">
        <f>VLOOKUP($B113,'[1]Allocation schedule Non'!$C$12:$AR$212,C$364,FALSE)</f>
        <v>0</v>
      </c>
      <c r="D113" s="129">
        <v>0</v>
      </c>
      <c r="E113" s="129">
        <v>14931323</v>
      </c>
      <c r="F113" s="129">
        <v>14931323</v>
      </c>
      <c r="G113" s="129"/>
      <c r="H113" s="129"/>
      <c r="I113" s="129"/>
      <c r="J113" s="131"/>
      <c r="K113" s="139">
        <v>20</v>
      </c>
      <c r="L113" s="125" t="str">
        <f t="shared" si="9"/>
        <v>Carlisle County Schools</v>
      </c>
      <c r="M113" s="129"/>
      <c r="N113" s="129"/>
      <c r="O113" s="129"/>
      <c r="P113" s="129"/>
      <c r="Q113" s="129"/>
      <c r="R113" s="129">
        <v>0</v>
      </c>
      <c r="S113" s="129">
        <v>-1560962</v>
      </c>
      <c r="T113" s="129">
        <v>-1560962</v>
      </c>
      <c r="U113" s="129">
        <v>0</v>
      </c>
      <c r="V113" s="131">
        <v>-1560962</v>
      </c>
    </row>
    <row r="114" spans="1:22" x14ac:dyDescent="0.3">
      <c r="A114" s="124">
        <v>21</v>
      </c>
      <c r="B114" s="125" t="str">
        <f>'[1]Employer Allocations'!A69</f>
        <v>Carroll County Schools</v>
      </c>
      <c r="C114" s="129">
        <f>VLOOKUP($B114,'[1]Allocation schedule Non'!$C$12:$AR$212,C$364,FALSE)</f>
        <v>0</v>
      </c>
      <c r="D114" s="129">
        <v>0</v>
      </c>
      <c r="E114" s="129">
        <v>39031286</v>
      </c>
      <c r="F114" s="129">
        <v>39031286</v>
      </c>
      <c r="G114" s="129"/>
      <c r="H114" s="129"/>
      <c r="I114" s="129"/>
      <c r="J114" s="131"/>
      <c r="K114" s="139">
        <v>21</v>
      </c>
      <c r="L114" s="125" t="str">
        <f t="shared" si="9"/>
        <v>Carroll County Schools</v>
      </c>
      <c r="M114" s="129"/>
      <c r="N114" s="129"/>
      <c r="O114" s="129"/>
      <c r="P114" s="129"/>
      <c r="Q114" s="129"/>
      <c r="R114" s="129">
        <v>0</v>
      </c>
      <c r="S114" s="129">
        <v>-4080440</v>
      </c>
      <c r="T114" s="129">
        <v>-4080440</v>
      </c>
      <c r="U114" s="129">
        <v>0</v>
      </c>
      <c r="V114" s="131">
        <v>-4080440</v>
      </c>
    </row>
    <row r="115" spans="1:22" x14ac:dyDescent="0.3">
      <c r="A115" s="124">
        <v>22</v>
      </c>
      <c r="B115" s="125" t="str">
        <f>'[1]Employer Allocations'!A70</f>
        <v>Carter County Schools</v>
      </c>
      <c r="C115" s="129">
        <f>VLOOKUP($B115,'[1]Allocation schedule Non'!$C$12:$AR$212,C$364,FALSE)</f>
        <v>0</v>
      </c>
      <c r="D115" s="129">
        <v>0</v>
      </c>
      <c r="E115" s="129">
        <v>71907622</v>
      </c>
      <c r="F115" s="129">
        <v>71907622</v>
      </c>
      <c r="G115" s="129"/>
      <c r="H115" s="129"/>
      <c r="I115" s="129"/>
      <c r="J115" s="131"/>
      <c r="K115" s="139">
        <v>22</v>
      </c>
      <c r="L115" s="125" t="str">
        <f t="shared" si="9"/>
        <v>Carter County Schools</v>
      </c>
      <c r="M115" s="129"/>
      <c r="N115" s="129"/>
      <c r="O115" s="129"/>
      <c r="P115" s="129"/>
      <c r="Q115" s="129"/>
      <c r="R115" s="129">
        <v>0</v>
      </c>
      <c r="S115" s="129">
        <v>-7517424</v>
      </c>
      <c r="T115" s="129">
        <v>-7517424</v>
      </c>
      <c r="U115" s="129">
        <v>0</v>
      </c>
      <c r="V115" s="131">
        <v>-7517424</v>
      </c>
    </row>
    <row r="116" spans="1:22" x14ac:dyDescent="0.3">
      <c r="A116" s="124">
        <v>23</v>
      </c>
      <c r="B116" s="125" t="str">
        <f>'[1]Employer Allocations'!A71</f>
        <v>Casey County Schools</v>
      </c>
      <c r="C116" s="129">
        <f>VLOOKUP($B116,'[1]Allocation schedule Non'!$C$12:$AR$212,C$364,FALSE)</f>
        <v>0</v>
      </c>
      <c r="D116" s="129">
        <v>0</v>
      </c>
      <c r="E116" s="129">
        <v>38537918</v>
      </c>
      <c r="F116" s="129">
        <v>38537918</v>
      </c>
      <c r="G116" s="129"/>
      <c r="H116" s="129"/>
      <c r="I116" s="129"/>
      <c r="J116" s="131"/>
      <c r="K116" s="139">
        <v>23</v>
      </c>
      <c r="L116" s="125" t="str">
        <f t="shared" si="9"/>
        <v>Casey County Schools</v>
      </c>
      <c r="M116" s="129"/>
      <c r="N116" s="129"/>
      <c r="O116" s="129"/>
      <c r="P116" s="129"/>
      <c r="Q116" s="129"/>
      <c r="R116" s="129">
        <v>0</v>
      </c>
      <c r="S116" s="129">
        <v>-4028862</v>
      </c>
      <c r="T116" s="129">
        <v>-4028862</v>
      </c>
      <c r="U116" s="129">
        <v>0</v>
      </c>
      <c r="V116" s="131">
        <v>-4028862</v>
      </c>
    </row>
    <row r="117" spans="1:22" x14ac:dyDescent="0.3">
      <c r="A117" s="124">
        <v>24</v>
      </c>
      <c r="B117" s="125" t="str">
        <f>'[1]Employer Allocations'!A72</f>
        <v>Christian County Schools</v>
      </c>
      <c r="C117" s="129">
        <f>VLOOKUP($B117,'[1]Allocation schedule Non'!$C$12:$AR$212,C$364,FALSE)</f>
        <v>0</v>
      </c>
      <c r="D117" s="129">
        <v>0</v>
      </c>
      <c r="E117" s="129">
        <v>138561618</v>
      </c>
      <c r="F117" s="129">
        <v>138561618</v>
      </c>
      <c r="G117" s="129"/>
      <c r="H117" s="129"/>
      <c r="I117" s="129"/>
      <c r="J117" s="131"/>
      <c r="K117" s="139">
        <v>24</v>
      </c>
      <c r="L117" s="125" t="str">
        <f t="shared" si="9"/>
        <v>Christian County Schools</v>
      </c>
      <c r="M117" s="129"/>
      <c r="N117" s="129"/>
      <c r="O117" s="129"/>
      <c r="P117" s="129"/>
      <c r="Q117" s="129"/>
      <c r="R117" s="129">
        <v>0</v>
      </c>
      <c r="S117" s="129">
        <v>-14485620</v>
      </c>
      <c r="T117" s="129">
        <v>-14485620</v>
      </c>
      <c r="U117" s="129">
        <v>0</v>
      </c>
      <c r="V117" s="131">
        <v>-14485620</v>
      </c>
    </row>
    <row r="118" spans="1:22" x14ac:dyDescent="0.3">
      <c r="A118" s="124">
        <v>25</v>
      </c>
      <c r="B118" s="125" t="str">
        <f>'[1]Employer Allocations'!A73</f>
        <v>Clark County Schools</v>
      </c>
      <c r="C118" s="129">
        <f>VLOOKUP($B118,'[1]Allocation schedule Non'!$C$12:$AR$212,C$364,FALSE)</f>
        <v>0</v>
      </c>
      <c r="D118" s="129">
        <v>0</v>
      </c>
      <c r="E118" s="129">
        <v>99343272</v>
      </c>
      <c r="F118" s="129">
        <v>99343272</v>
      </c>
      <c r="G118" s="129"/>
      <c r="H118" s="129"/>
      <c r="I118" s="129"/>
      <c r="J118" s="131"/>
      <c r="K118" s="139">
        <v>25</v>
      </c>
      <c r="L118" s="125" t="str">
        <f t="shared" si="9"/>
        <v>Clark County Schools</v>
      </c>
      <c r="M118" s="129"/>
      <c r="N118" s="129"/>
      <c r="O118" s="129"/>
      <c r="P118" s="129"/>
      <c r="Q118" s="129"/>
      <c r="R118" s="129">
        <v>0</v>
      </c>
      <c r="S118" s="129">
        <v>-10385624</v>
      </c>
      <c r="T118" s="129">
        <v>-10385624</v>
      </c>
      <c r="U118" s="129">
        <v>0</v>
      </c>
      <c r="V118" s="131">
        <v>-10385624</v>
      </c>
    </row>
    <row r="119" spans="1:22" x14ac:dyDescent="0.3">
      <c r="A119" s="124">
        <v>26</v>
      </c>
      <c r="B119" s="125" t="str">
        <f>'[1]Employer Allocations'!A74</f>
        <v>Clay County Schools</v>
      </c>
      <c r="C119" s="129">
        <f>VLOOKUP($B119,'[1]Allocation schedule Non'!$C$12:$AR$212,C$364,FALSE)</f>
        <v>0</v>
      </c>
      <c r="D119" s="129">
        <v>0</v>
      </c>
      <c r="E119" s="129">
        <v>54680148</v>
      </c>
      <c r="F119" s="129">
        <v>54680148</v>
      </c>
      <c r="G119" s="129"/>
      <c r="H119" s="129"/>
      <c r="I119" s="129"/>
      <c r="J119" s="131"/>
      <c r="K119" s="139">
        <v>26</v>
      </c>
      <c r="L119" s="125" t="str">
        <f t="shared" si="9"/>
        <v>Clay County Schools</v>
      </c>
      <c r="M119" s="129"/>
      <c r="N119" s="129"/>
      <c r="O119" s="129"/>
      <c r="P119" s="129"/>
      <c r="Q119" s="129"/>
      <c r="R119" s="129">
        <v>0</v>
      </c>
      <c r="S119" s="129">
        <v>-5716416</v>
      </c>
      <c r="T119" s="129">
        <v>-5716416</v>
      </c>
      <c r="U119" s="129">
        <v>0</v>
      </c>
      <c r="V119" s="131">
        <v>-5716416</v>
      </c>
    </row>
    <row r="120" spans="1:22" x14ac:dyDescent="0.3">
      <c r="A120" s="124">
        <v>27</v>
      </c>
      <c r="B120" s="125" t="str">
        <f>'[1]Employer Allocations'!A75</f>
        <v>Clinton County Schools</v>
      </c>
      <c r="C120" s="129">
        <f>VLOOKUP($B120,'[1]Allocation schedule Non'!$C$12:$AR$212,C$364,FALSE)</f>
        <v>0</v>
      </c>
      <c r="D120" s="129">
        <v>0</v>
      </c>
      <c r="E120" s="129">
        <v>30078495</v>
      </c>
      <c r="F120" s="129">
        <v>30078495</v>
      </c>
      <c r="G120" s="129"/>
      <c r="H120" s="129"/>
      <c r="I120" s="129"/>
      <c r="J120" s="131"/>
      <c r="K120" s="139">
        <v>27</v>
      </c>
      <c r="L120" s="125" t="str">
        <f t="shared" si="9"/>
        <v>Clinton County Schools</v>
      </c>
      <c r="M120" s="129"/>
      <c r="N120" s="129"/>
      <c r="O120" s="129"/>
      <c r="P120" s="129"/>
      <c r="Q120" s="129"/>
      <c r="R120" s="129">
        <v>0</v>
      </c>
      <c r="S120" s="129">
        <v>-3144490</v>
      </c>
      <c r="T120" s="129">
        <v>-3144490</v>
      </c>
      <c r="U120" s="129">
        <v>0</v>
      </c>
      <c r="V120" s="131">
        <v>-3144490</v>
      </c>
    </row>
    <row r="121" spans="1:22" x14ac:dyDescent="0.3">
      <c r="A121" s="124">
        <v>28</v>
      </c>
      <c r="B121" s="125" t="str">
        <f>'[1]Employer Allocations'!A76</f>
        <v>Crittenden County Schools</v>
      </c>
      <c r="C121" s="129">
        <f>VLOOKUP($B121,'[1]Allocation schedule Non'!$C$12:$AR$212,C$364,FALSE)</f>
        <v>0</v>
      </c>
      <c r="D121" s="129">
        <v>0</v>
      </c>
      <c r="E121" s="129">
        <v>21747189</v>
      </c>
      <c r="F121" s="129">
        <v>21747189</v>
      </c>
      <c r="G121" s="129"/>
      <c r="H121" s="129"/>
      <c r="I121" s="129"/>
      <c r="J121" s="131"/>
      <c r="K121" s="139">
        <v>28</v>
      </c>
      <c r="L121" s="125" t="str">
        <f t="shared" si="9"/>
        <v>Crittenden County Schools</v>
      </c>
      <c r="M121" s="129"/>
      <c r="N121" s="129"/>
      <c r="O121" s="129"/>
      <c r="P121" s="129"/>
      <c r="Q121" s="129"/>
      <c r="R121" s="129">
        <v>0</v>
      </c>
      <c r="S121" s="129">
        <v>-2273512</v>
      </c>
      <c r="T121" s="129">
        <v>-2273512</v>
      </c>
      <c r="U121" s="129">
        <v>0</v>
      </c>
      <c r="V121" s="131">
        <v>-2273512</v>
      </c>
    </row>
    <row r="122" spans="1:22" x14ac:dyDescent="0.3">
      <c r="A122" s="124">
        <v>29</v>
      </c>
      <c r="B122" s="125" t="str">
        <f>'[1]Employer Allocations'!A77</f>
        <v>Cumberland County Schools</v>
      </c>
      <c r="C122" s="129">
        <f>VLOOKUP($B122,'[1]Allocation schedule Non'!$C$12:$AR$212,C$364,FALSE)</f>
        <v>0</v>
      </c>
      <c r="D122" s="129">
        <v>0</v>
      </c>
      <c r="E122" s="129">
        <v>16466684</v>
      </c>
      <c r="F122" s="129">
        <v>16466684</v>
      </c>
      <c r="G122" s="129"/>
      <c r="H122" s="129"/>
      <c r="I122" s="129"/>
      <c r="J122" s="131"/>
      <c r="K122" s="139">
        <v>29</v>
      </c>
      <c r="L122" s="125" t="str">
        <f t="shared" si="9"/>
        <v>Cumberland County Schools</v>
      </c>
      <c r="M122" s="129"/>
      <c r="N122" s="129"/>
      <c r="O122" s="129"/>
      <c r="P122" s="129"/>
      <c r="Q122" s="129"/>
      <c r="R122" s="129">
        <v>0</v>
      </c>
      <c r="S122" s="129">
        <v>-1721473</v>
      </c>
      <c r="T122" s="129">
        <v>-1721473</v>
      </c>
      <c r="U122" s="129">
        <v>0</v>
      </c>
      <c r="V122" s="131">
        <v>-1721473</v>
      </c>
    </row>
    <row r="123" spans="1:22" x14ac:dyDescent="0.3">
      <c r="A123" s="124">
        <v>30</v>
      </c>
      <c r="B123" s="125" t="str">
        <f>'[1]Employer Allocations'!A78</f>
        <v>Daviess County Schools</v>
      </c>
      <c r="C123" s="129">
        <f>VLOOKUP($B123,'[1]Allocation schedule Non'!$C$12:$AR$212,C$364,FALSE)</f>
        <v>0</v>
      </c>
      <c r="D123" s="129">
        <v>0</v>
      </c>
      <c r="E123" s="129">
        <v>218463948</v>
      </c>
      <c r="F123" s="129">
        <v>218463948</v>
      </c>
      <c r="G123" s="129"/>
      <c r="H123" s="129"/>
      <c r="I123" s="129"/>
      <c r="J123" s="131"/>
      <c r="K123" s="139">
        <v>30</v>
      </c>
      <c r="L123" s="125" t="str">
        <f t="shared" si="9"/>
        <v>Daviess County Schools</v>
      </c>
      <c r="M123" s="129"/>
      <c r="N123" s="129"/>
      <c r="O123" s="129"/>
      <c r="P123" s="129"/>
      <c r="Q123" s="129"/>
      <c r="R123" s="129">
        <v>0</v>
      </c>
      <c r="S123" s="129">
        <v>-22838833</v>
      </c>
      <c r="T123" s="129">
        <v>-22838833</v>
      </c>
      <c r="U123" s="129">
        <v>0</v>
      </c>
      <c r="V123" s="131">
        <v>-22838833</v>
      </c>
    </row>
    <row r="124" spans="1:22" x14ac:dyDescent="0.3">
      <c r="A124" s="124">
        <v>31</v>
      </c>
      <c r="B124" s="125" t="str">
        <f>'[1]Employer Allocations'!A79</f>
        <v>Edmonson County Schools</v>
      </c>
      <c r="C124" s="129">
        <f>VLOOKUP($B124,'[1]Allocation schedule Non'!$C$12:$AR$212,C$364,FALSE)</f>
        <v>0</v>
      </c>
      <c r="D124" s="129">
        <v>0</v>
      </c>
      <c r="E124" s="129">
        <v>32082255</v>
      </c>
      <c r="F124" s="129">
        <v>32082255</v>
      </c>
      <c r="G124" s="129"/>
      <c r="H124" s="129"/>
      <c r="I124" s="129"/>
      <c r="J124" s="131"/>
      <c r="K124" s="139">
        <v>31</v>
      </c>
      <c r="L124" s="125" t="str">
        <f t="shared" si="9"/>
        <v>Edmonson County Schools</v>
      </c>
      <c r="M124" s="129"/>
      <c r="N124" s="129"/>
      <c r="O124" s="129"/>
      <c r="P124" s="129"/>
      <c r="Q124" s="129"/>
      <c r="R124" s="129">
        <v>0</v>
      </c>
      <c r="S124" s="129">
        <v>-3353969</v>
      </c>
      <c r="T124" s="129">
        <v>-3353969</v>
      </c>
      <c r="U124" s="129">
        <v>0</v>
      </c>
      <c r="V124" s="131">
        <v>-3353969</v>
      </c>
    </row>
    <row r="125" spans="1:22" x14ac:dyDescent="0.3">
      <c r="A125" s="124">
        <v>32</v>
      </c>
      <c r="B125" s="125" t="str">
        <f>'[1]Employer Allocations'!A80</f>
        <v>Elliott County Schools</v>
      </c>
      <c r="C125" s="129">
        <f>VLOOKUP($B125,'[1]Allocation schedule Non'!$C$12:$AR$212,C$364,FALSE)</f>
        <v>0</v>
      </c>
      <c r="D125" s="129">
        <v>0</v>
      </c>
      <c r="E125" s="129">
        <v>18260871</v>
      </c>
      <c r="F125" s="129">
        <v>18260871</v>
      </c>
      <c r="G125" s="129"/>
      <c r="H125" s="129"/>
      <c r="I125" s="129"/>
      <c r="J125" s="131"/>
      <c r="K125" s="139">
        <v>32</v>
      </c>
      <c r="L125" s="125" t="str">
        <f t="shared" si="9"/>
        <v>Elliott County Schools</v>
      </c>
      <c r="M125" s="129"/>
      <c r="N125" s="129"/>
      <c r="O125" s="129"/>
      <c r="P125" s="129"/>
      <c r="Q125" s="129"/>
      <c r="R125" s="129">
        <v>0</v>
      </c>
      <c r="S125" s="129">
        <v>-1909043</v>
      </c>
      <c r="T125" s="129">
        <v>-1909043</v>
      </c>
      <c r="U125" s="129">
        <v>0</v>
      </c>
      <c r="V125" s="131">
        <v>-1909043</v>
      </c>
    </row>
    <row r="126" spans="1:22" x14ac:dyDescent="0.3">
      <c r="A126" s="124">
        <v>33</v>
      </c>
      <c r="B126" s="125" t="str">
        <f>'[1]Employer Allocations'!A81</f>
        <v>Estill County Schools</v>
      </c>
      <c r="C126" s="129">
        <f>VLOOKUP($B126,'[1]Allocation schedule Non'!$C$12:$AR$212,C$364,FALSE)</f>
        <v>0</v>
      </c>
      <c r="D126" s="129">
        <v>0</v>
      </c>
      <c r="E126" s="129">
        <v>39338003</v>
      </c>
      <c r="F126" s="129">
        <v>39338003</v>
      </c>
      <c r="G126" s="129"/>
      <c r="H126" s="129"/>
      <c r="I126" s="129"/>
      <c r="J126" s="131"/>
      <c r="K126" s="139">
        <v>33</v>
      </c>
      <c r="L126" s="125" t="str">
        <f t="shared" si="9"/>
        <v>Estill County Schools</v>
      </c>
      <c r="M126" s="129"/>
      <c r="N126" s="129"/>
      <c r="O126" s="129"/>
      <c r="P126" s="129"/>
      <c r="Q126" s="129"/>
      <c r="R126" s="129">
        <v>0</v>
      </c>
      <c r="S126" s="129">
        <v>-4112505</v>
      </c>
      <c r="T126" s="129">
        <v>-4112505</v>
      </c>
      <c r="U126" s="129">
        <v>0</v>
      </c>
      <c r="V126" s="131">
        <v>-4112505</v>
      </c>
    </row>
    <row r="127" spans="1:22" x14ac:dyDescent="0.3">
      <c r="A127" s="124">
        <v>34</v>
      </c>
      <c r="B127" s="125" t="str">
        <f>'[1]Employer Allocations'!A82</f>
        <v>Fayette County Schools</v>
      </c>
      <c r="C127" s="129">
        <f>VLOOKUP($B127,'[1]Allocation schedule Non'!$C$12:$AR$212,C$364,FALSE)</f>
        <v>0</v>
      </c>
      <c r="D127" s="129">
        <v>0</v>
      </c>
      <c r="E127" s="129">
        <v>1025857579</v>
      </c>
      <c r="F127" s="129">
        <v>1025857579</v>
      </c>
      <c r="G127" s="129"/>
      <c r="H127" s="129"/>
      <c r="I127" s="129"/>
      <c r="J127" s="131"/>
      <c r="K127" s="139">
        <v>34</v>
      </c>
      <c r="L127" s="125" t="str">
        <f t="shared" si="9"/>
        <v>Fayette County Schools</v>
      </c>
      <c r="M127" s="129"/>
      <c r="N127" s="129"/>
      <c r="O127" s="129"/>
      <c r="P127" s="129"/>
      <c r="Q127" s="129"/>
      <c r="R127" s="129">
        <v>0</v>
      </c>
      <c r="S127" s="129">
        <v>-107246026</v>
      </c>
      <c r="T127" s="129">
        <v>-107246026</v>
      </c>
      <c r="U127" s="129">
        <v>0</v>
      </c>
      <c r="V127" s="131">
        <v>-107246026</v>
      </c>
    </row>
    <row r="128" spans="1:22" x14ac:dyDescent="0.3">
      <c r="A128" s="124">
        <v>35</v>
      </c>
      <c r="B128" s="125" t="str">
        <f>'[1]Employer Allocations'!A83</f>
        <v>Fleming County Schools</v>
      </c>
      <c r="C128" s="129">
        <f>VLOOKUP($B128,'[1]Allocation schedule Non'!$C$12:$AR$212,C$364,FALSE)</f>
        <v>0</v>
      </c>
      <c r="D128" s="129">
        <v>0</v>
      </c>
      <c r="E128" s="129">
        <v>39223666</v>
      </c>
      <c r="F128" s="129">
        <v>39223666</v>
      </c>
      <c r="G128" s="129"/>
      <c r="H128" s="129"/>
      <c r="I128" s="129"/>
      <c r="J128" s="131"/>
      <c r="K128" s="139">
        <v>35</v>
      </c>
      <c r="L128" s="125" t="str">
        <f t="shared" si="9"/>
        <v>Fleming County Schools</v>
      </c>
      <c r="M128" s="129"/>
      <c r="N128" s="129"/>
      <c r="O128" s="129"/>
      <c r="P128" s="129"/>
      <c r="Q128" s="129"/>
      <c r="R128" s="129">
        <v>0</v>
      </c>
      <c r="S128" s="129">
        <v>-4100552</v>
      </c>
      <c r="T128" s="129">
        <v>-4100552</v>
      </c>
      <c r="U128" s="129">
        <v>0</v>
      </c>
      <c r="V128" s="131">
        <v>-4100552</v>
      </c>
    </row>
    <row r="129" spans="1:22" x14ac:dyDescent="0.3">
      <c r="A129" s="124">
        <v>36</v>
      </c>
      <c r="B129" s="125" t="str">
        <f>'[1]Employer Allocations'!A84</f>
        <v>Floyd County Schools</v>
      </c>
      <c r="C129" s="129">
        <f>VLOOKUP($B129,'[1]Allocation schedule Non'!$C$12:$AR$212,C$364,FALSE)</f>
        <v>0</v>
      </c>
      <c r="D129" s="129">
        <v>0</v>
      </c>
      <c r="E129" s="129">
        <v>97999201</v>
      </c>
      <c r="F129" s="129">
        <v>97999201</v>
      </c>
      <c r="G129" s="129"/>
      <c r="H129" s="129"/>
      <c r="I129" s="129"/>
      <c r="J129" s="131"/>
      <c r="K129" s="139">
        <v>36</v>
      </c>
      <c r="L129" s="125" t="str">
        <f t="shared" si="9"/>
        <v>Floyd County Schools</v>
      </c>
      <c r="M129" s="129"/>
      <c r="N129" s="129"/>
      <c r="O129" s="129"/>
      <c r="P129" s="129"/>
      <c r="Q129" s="129"/>
      <c r="R129" s="129">
        <v>0</v>
      </c>
      <c r="S129" s="129">
        <v>-10245111</v>
      </c>
      <c r="T129" s="129">
        <v>-10245111</v>
      </c>
      <c r="U129" s="129">
        <v>0</v>
      </c>
      <c r="V129" s="131">
        <v>-10245111</v>
      </c>
    </row>
    <row r="130" spans="1:22" x14ac:dyDescent="0.3">
      <c r="A130" s="124">
        <v>37</v>
      </c>
      <c r="B130" s="125" t="str">
        <f>'[1]Employer Allocations'!A85</f>
        <v>Franklin County Schools</v>
      </c>
      <c r="C130" s="129">
        <f>VLOOKUP($B130,'[1]Allocation schedule Non'!$C$12:$AR$212,C$364,FALSE)</f>
        <v>0</v>
      </c>
      <c r="D130" s="129">
        <v>0</v>
      </c>
      <c r="E130" s="129">
        <v>117757912</v>
      </c>
      <c r="F130" s="129">
        <v>117757912</v>
      </c>
      <c r="G130" s="129"/>
      <c r="H130" s="129"/>
      <c r="I130" s="129"/>
      <c r="J130" s="131"/>
      <c r="K130" s="139">
        <v>37</v>
      </c>
      <c r="L130" s="125" t="str">
        <f t="shared" si="9"/>
        <v>Franklin County Schools</v>
      </c>
      <c r="M130" s="129"/>
      <c r="N130" s="129"/>
      <c r="O130" s="129"/>
      <c r="P130" s="129"/>
      <c r="Q130" s="129"/>
      <c r="R130" s="129">
        <v>0</v>
      </c>
      <c r="S130" s="129">
        <v>-12310742</v>
      </c>
      <c r="T130" s="129">
        <v>-12310742</v>
      </c>
      <c r="U130" s="129">
        <v>0</v>
      </c>
      <c r="V130" s="131">
        <v>-12310742</v>
      </c>
    </row>
    <row r="131" spans="1:22" x14ac:dyDescent="0.3">
      <c r="A131" s="124">
        <v>38</v>
      </c>
      <c r="B131" s="125" t="str">
        <f>'[1]Employer Allocations'!A86</f>
        <v>Fulton County Schools</v>
      </c>
      <c r="C131" s="129">
        <f>VLOOKUP($B131,'[1]Allocation schedule Non'!$C$12:$AR$212,C$364,FALSE)</f>
        <v>0</v>
      </c>
      <c r="D131" s="129">
        <v>0</v>
      </c>
      <c r="E131" s="129">
        <v>11331215</v>
      </c>
      <c r="F131" s="129">
        <v>11331215</v>
      </c>
      <c r="G131" s="129"/>
      <c r="H131" s="129"/>
      <c r="I131" s="129"/>
      <c r="J131" s="131"/>
      <c r="K131" s="139">
        <v>38</v>
      </c>
      <c r="L131" s="125" t="str">
        <f t="shared" si="9"/>
        <v>Fulton County Schools</v>
      </c>
      <c r="M131" s="129"/>
      <c r="N131" s="129"/>
      <c r="O131" s="129"/>
      <c r="P131" s="129"/>
      <c r="Q131" s="129"/>
      <c r="R131" s="129">
        <v>0</v>
      </c>
      <c r="S131" s="129">
        <v>-1184597</v>
      </c>
      <c r="T131" s="129">
        <v>-1184597</v>
      </c>
      <c r="U131" s="129">
        <v>0</v>
      </c>
      <c r="V131" s="131">
        <v>-1184597</v>
      </c>
    </row>
    <row r="132" spans="1:22" x14ac:dyDescent="0.3">
      <c r="A132" s="124">
        <v>39</v>
      </c>
      <c r="B132" s="125" t="str">
        <f>'[1]Employer Allocations'!A87</f>
        <v>Gallatin County Schools</v>
      </c>
      <c r="C132" s="129">
        <f>VLOOKUP($B132,'[1]Allocation schedule Non'!$C$12:$AR$212,C$364,FALSE)</f>
        <v>0</v>
      </c>
      <c r="D132" s="129">
        <v>0</v>
      </c>
      <c r="E132" s="129">
        <v>29921316</v>
      </c>
      <c r="F132" s="129">
        <v>29921316</v>
      </c>
      <c r="G132" s="129"/>
      <c r="H132" s="129"/>
      <c r="I132" s="129"/>
      <c r="J132" s="131"/>
      <c r="K132" s="139">
        <v>39</v>
      </c>
      <c r="L132" s="125" t="str">
        <f t="shared" si="9"/>
        <v>Gallatin County Schools</v>
      </c>
      <c r="M132" s="129"/>
      <c r="N132" s="129"/>
      <c r="O132" s="129"/>
      <c r="P132" s="129"/>
      <c r="Q132" s="129"/>
      <c r="R132" s="129">
        <v>0</v>
      </c>
      <c r="S132" s="129">
        <v>-3128058</v>
      </c>
      <c r="T132" s="129">
        <v>-3128058</v>
      </c>
      <c r="U132" s="129">
        <v>0</v>
      </c>
      <c r="V132" s="131">
        <v>-3128058</v>
      </c>
    </row>
    <row r="133" spans="1:22" ht="11.15" thickBot="1" x14ac:dyDescent="0.35">
      <c r="A133" s="151">
        <v>40</v>
      </c>
      <c r="B133" s="136" t="str">
        <f>'[1]Employer Allocations'!A88</f>
        <v>Garrard County Schools</v>
      </c>
      <c r="C133" s="137">
        <f>VLOOKUP($B133,'[1]Allocation schedule Non'!$C$12:$AR$212,C$364,FALSE)</f>
        <v>0</v>
      </c>
      <c r="D133" s="137">
        <v>0</v>
      </c>
      <c r="E133" s="137">
        <v>45083633</v>
      </c>
      <c r="F133" s="137">
        <v>45083633</v>
      </c>
      <c r="G133" s="137"/>
      <c r="H133" s="137"/>
      <c r="I133" s="137"/>
      <c r="J133" s="138"/>
      <c r="K133" s="151">
        <v>40</v>
      </c>
      <c r="L133" s="136" t="str">
        <f t="shared" si="9"/>
        <v>Garrard County Schools</v>
      </c>
      <c r="M133" s="137"/>
      <c r="N133" s="137"/>
      <c r="O133" s="137"/>
      <c r="P133" s="137"/>
      <c r="Q133" s="137"/>
      <c r="R133" s="137">
        <v>0</v>
      </c>
      <c r="S133" s="137">
        <v>-4713169</v>
      </c>
      <c r="T133" s="137">
        <v>-4713169</v>
      </c>
      <c r="U133" s="137">
        <v>0</v>
      </c>
      <c r="V133" s="138">
        <v>-4713169</v>
      </c>
    </row>
    <row r="134" spans="1:22" hidden="1" x14ac:dyDescent="0.3">
      <c r="A134" s="93"/>
      <c r="B134" s="94"/>
      <c r="C134" s="94"/>
      <c r="D134" s="95"/>
      <c r="E134" s="96"/>
      <c r="F134" s="94"/>
      <c r="G134" s="97"/>
      <c r="H134" s="98" t="s">
        <v>53</v>
      </c>
      <c r="I134" s="98"/>
      <c r="J134" s="99"/>
      <c r="K134" s="93"/>
      <c r="L134" s="94"/>
      <c r="M134" s="240" t="s">
        <v>52</v>
      </c>
      <c r="N134" s="240"/>
      <c r="O134" s="240"/>
      <c r="P134" s="240"/>
      <c r="Q134" s="240"/>
      <c r="R134" s="100"/>
      <c r="S134" s="100"/>
      <c r="T134" s="100"/>
      <c r="U134" s="100"/>
      <c r="V134" s="101"/>
    </row>
    <row r="135" spans="1:22" hidden="1" x14ac:dyDescent="0.3">
      <c r="A135" s="102"/>
      <c r="B135" s="103"/>
      <c r="C135" s="103"/>
      <c r="D135" s="104"/>
      <c r="E135" s="105"/>
      <c r="F135" s="103"/>
      <c r="G135" s="105"/>
      <c r="H135" s="105"/>
      <c r="I135" s="105"/>
      <c r="J135" s="106"/>
      <c r="K135" s="102"/>
      <c r="L135" s="103"/>
      <c r="M135" s="105"/>
      <c r="N135" s="105"/>
      <c r="O135" s="105"/>
      <c r="P135" s="105"/>
      <c r="Q135" s="103"/>
      <c r="R135" s="105"/>
      <c r="S135" s="105"/>
      <c r="T135" s="105"/>
      <c r="U135" s="107" t="s">
        <v>51</v>
      </c>
      <c r="V135" s="106"/>
    </row>
    <row r="136" spans="1:22" hidden="1" x14ac:dyDescent="0.3">
      <c r="A136" s="102"/>
      <c r="B136" s="103"/>
      <c r="C136" s="103"/>
      <c r="D136" s="104"/>
      <c r="E136" s="105"/>
      <c r="F136" s="103"/>
      <c r="G136" s="105"/>
      <c r="H136" s="105"/>
      <c r="I136" s="107" t="s">
        <v>50</v>
      </c>
      <c r="J136" s="106"/>
      <c r="K136" s="102"/>
      <c r="L136" s="103"/>
      <c r="M136" s="105"/>
      <c r="N136" s="105"/>
      <c r="O136" s="105"/>
      <c r="P136" s="107" t="s">
        <v>50</v>
      </c>
      <c r="Q136" s="103"/>
      <c r="R136" s="105"/>
      <c r="S136" s="105"/>
      <c r="T136" s="105"/>
      <c r="U136" s="107" t="s">
        <v>49</v>
      </c>
      <c r="V136" s="106"/>
    </row>
    <row r="137" spans="1:22" hidden="1" x14ac:dyDescent="0.3">
      <c r="A137" s="102"/>
      <c r="B137" s="103"/>
      <c r="C137" s="241">
        <v>41820</v>
      </c>
      <c r="D137" s="243">
        <v>43646</v>
      </c>
      <c r="E137" s="244"/>
      <c r="F137" s="241"/>
      <c r="G137" s="105"/>
      <c r="H137" s="107"/>
      <c r="I137" s="107" t="s">
        <v>47</v>
      </c>
      <c r="J137" s="108"/>
      <c r="K137" s="102"/>
      <c r="L137" s="103"/>
      <c r="M137" s="107"/>
      <c r="N137" s="107"/>
      <c r="O137" s="107" t="s">
        <v>48</v>
      </c>
      <c r="P137" s="107" t="s">
        <v>47</v>
      </c>
      <c r="Q137" s="109"/>
      <c r="R137" s="105"/>
      <c r="S137" s="105"/>
      <c r="T137" s="107"/>
      <c r="U137" s="107" t="s">
        <v>47</v>
      </c>
      <c r="V137" s="106"/>
    </row>
    <row r="138" spans="1:22" hidden="1" x14ac:dyDescent="0.3">
      <c r="A138" s="102"/>
      <c r="B138" s="103"/>
      <c r="C138" s="241"/>
      <c r="D138" s="243"/>
      <c r="E138" s="244"/>
      <c r="F138" s="241"/>
      <c r="G138" s="105"/>
      <c r="H138" s="107"/>
      <c r="I138" s="107" t="s">
        <v>46</v>
      </c>
      <c r="J138" s="108"/>
      <c r="K138" s="102"/>
      <c r="L138" s="103"/>
      <c r="M138" s="107"/>
      <c r="N138" s="107"/>
      <c r="O138" s="107" t="s">
        <v>39</v>
      </c>
      <c r="P138" s="107" t="s">
        <v>46</v>
      </c>
      <c r="Q138" s="109"/>
      <c r="R138" s="105"/>
      <c r="S138" s="105"/>
      <c r="T138" s="107"/>
      <c r="U138" s="107" t="s">
        <v>46</v>
      </c>
      <c r="V138" s="106"/>
    </row>
    <row r="139" spans="1:22" hidden="1" x14ac:dyDescent="0.3">
      <c r="A139" s="102"/>
      <c r="B139" s="103"/>
      <c r="C139" s="242"/>
      <c r="D139" s="245"/>
      <c r="E139" s="246"/>
      <c r="F139" s="242"/>
      <c r="G139" s="105"/>
      <c r="H139" s="107"/>
      <c r="I139" s="107" t="s">
        <v>39</v>
      </c>
      <c r="J139" s="108"/>
      <c r="K139" s="102"/>
      <c r="L139" s="103"/>
      <c r="M139" s="107"/>
      <c r="N139" s="107"/>
      <c r="O139" s="107" t="s">
        <v>45</v>
      </c>
      <c r="P139" s="107" t="s">
        <v>39</v>
      </c>
      <c r="Q139" s="109"/>
      <c r="R139" s="105"/>
      <c r="S139" s="105"/>
      <c r="T139" s="107"/>
      <c r="U139" s="107" t="s">
        <v>39</v>
      </c>
      <c r="V139" s="106"/>
    </row>
    <row r="140" spans="1:22" hidden="1" x14ac:dyDescent="0.3">
      <c r="A140" s="102"/>
      <c r="B140" s="103"/>
      <c r="C140" s="109" t="s">
        <v>44</v>
      </c>
      <c r="D140" s="110" t="s">
        <v>44</v>
      </c>
      <c r="E140" s="107" t="s">
        <v>43</v>
      </c>
      <c r="F140" s="103"/>
      <c r="G140" s="107" t="s">
        <v>42</v>
      </c>
      <c r="H140" s="107"/>
      <c r="I140" s="107" t="s">
        <v>0</v>
      </c>
      <c r="J140" s="108" t="s">
        <v>4</v>
      </c>
      <c r="K140" s="102"/>
      <c r="L140" s="103"/>
      <c r="M140" s="107" t="s">
        <v>41</v>
      </c>
      <c r="N140" s="107"/>
      <c r="O140" s="107" t="s">
        <v>27</v>
      </c>
      <c r="P140" s="107" t="s">
        <v>0</v>
      </c>
      <c r="Q140" s="109" t="s">
        <v>4</v>
      </c>
      <c r="R140" s="107"/>
      <c r="S140" s="107"/>
      <c r="T140" s="107" t="s">
        <v>40</v>
      </c>
      <c r="U140" s="107" t="s">
        <v>0</v>
      </c>
      <c r="V140" s="108"/>
    </row>
    <row r="141" spans="1:22" hidden="1" x14ac:dyDescent="0.3">
      <c r="A141" s="102"/>
      <c r="B141" s="103"/>
      <c r="C141" s="109" t="s">
        <v>40</v>
      </c>
      <c r="D141" s="110" t="s">
        <v>40</v>
      </c>
      <c r="E141" s="107" t="s">
        <v>40</v>
      </c>
      <c r="F141" s="103"/>
      <c r="G141" s="107" t="s">
        <v>39</v>
      </c>
      <c r="H141" s="107"/>
      <c r="I141" s="107" t="s">
        <v>3</v>
      </c>
      <c r="J141" s="108" t="s">
        <v>37</v>
      </c>
      <c r="K141" s="102"/>
      <c r="L141" s="103"/>
      <c r="M141" s="107" t="s">
        <v>39</v>
      </c>
      <c r="N141" s="107"/>
      <c r="O141" s="107" t="s">
        <v>38</v>
      </c>
      <c r="P141" s="107" t="s">
        <v>3</v>
      </c>
      <c r="Q141" s="109" t="s">
        <v>37</v>
      </c>
      <c r="R141" s="107" t="s">
        <v>36</v>
      </c>
      <c r="S141" s="107"/>
      <c r="T141" s="107" t="s">
        <v>22</v>
      </c>
      <c r="U141" s="107" t="s">
        <v>3</v>
      </c>
      <c r="V141" s="108" t="s">
        <v>12</v>
      </c>
    </row>
    <row r="142" spans="1:22" hidden="1" x14ac:dyDescent="0.3">
      <c r="A142" s="102"/>
      <c r="B142" s="103"/>
      <c r="C142" s="109" t="s">
        <v>22</v>
      </c>
      <c r="D142" s="110" t="s">
        <v>22</v>
      </c>
      <c r="E142" s="107" t="s">
        <v>22</v>
      </c>
      <c r="F142" s="109" t="s">
        <v>4</v>
      </c>
      <c r="G142" s="107" t="s">
        <v>34</v>
      </c>
      <c r="H142" s="107"/>
      <c r="I142" s="107" t="s">
        <v>29</v>
      </c>
      <c r="J142" s="108" t="s">
        <v>35</v>
      </c>
      <c r="K142" s="102"/>
      <c r="L142" s="103"/>
      <c r="M142" s="107" t="s">
        <v>34</v>
      </c>
      <c r="N142" s="107"/>
      <c r="O142" s="107" t="s">
        <v>33</v>
      </c>
      <c r="P142" s="107" t="s">
        <v>29</v>
      </c>
      <c r="Q142" s="109" t="s">
        <v>32</v>
      </c>
      <c r="R142" s="107" t="s">
        <v>0</v>
      </c>
      <c r="S142" s="107" t="s">
        <v>31</v>
      </c>
      <c r="T142" s="107" t="s">
        <v>30</v>
      </c>
      <c r="U142" s="107" t="s">
        <v>29</v>
      </c>
      <c r="V142" s="108" t="s">
        <v>12</v>
      </c>
    </row>
    <row r="143" spans="1:22" hidden="1" x14ac:dyDescent="0.3">
      <c r="A143" s="111"/>
      <c r="B143" s="112"/>
      <c r="C143" s="109" t="s">
        <v>28</v>
      </c>
      <c r="D143" s="110" t="s">
        <v>28</v>
      </c>
      <c r="E143" s="107" t="s">
        <v>28</v>
      </c>
      <c r="F143" s="109" t="s">
        <v>28</v>
      </c>
      <c r="G143" s="107" t="s">
        <v>27</v>
      </c>
      <c r="H143" s="107" t="s">
        <v>26</v>
      </c>
      <c r="I143" s="107" t="s">
        <v>22</v>
      </c>
      <c r="J143" s="108" t="s">
        <v>24</v>
      </c>
      <c r="K143" s="111"/>
      <c r="L143" s="112"/>
      <c r="M143" s="107" t="s">
        <v>27</v>
      </c>
      <c r="N143" s="107" t="s">
        <v>26</v>
      </c>
      <c r="O143" s="107" t="s">
        <v>25</v>
      </c>
      <c r="P143" s="107" t="s">
        <v>22</v>
      </c>
      <c r="Q143" s="109" t="s">
        <v>24</v>
      </c>
      <c r="R143" s="107" t="s">
        <v>23</v>
      </c>
      <c r="S143" s="107" t="s">
        <v>1</v>
      </c>
      <c r="T143" s="107" t="s">
        <v>23</v>
      </c>
      <c r="U143" s="107" t="s">
        <v>22</v>
      </c>
      <c r="V143" s="108" t="s">
        <v>21</v>
      </c>
    </row>
    <row r="144" spans="1:22" hidden="1" x14ac:dyDescent="0.3">
      <c r="A144" s="113" t="s">
        <v>2</v>
      </c>
      <c r="B144" s="114" t="s">
        <v>0</v>
      </c>
      <c r="C144" s="114" t="s">
        <v>20</v>
      </c>
      <c r="D144" s="115" t="s">
        <v>20</v>
      </c>
      <c r="E144" s="116" t="s">
        <v>20</v>
      </c>
      <c r="F144" s="114" t="s">
        <v>20</v>
      </c>
      <c r="G144" s="116" t="s">
        <v>19</v>
      </c>
      <c r="H144" s="116" t="s">
        <v>18</v>
      </c>
      <c r="I144" s="116" t="s">
        <v>3</v>
      </c>
      <c r="J144" s="117" t="s">
        <v>16</v>
      </c>
      <c r="K144" s="113" t="s">
        <v>2</v>
      </c>
      <c r="L144" s="114" t="s">
        <v>0</v>
      </c>
      <c r="M144" s="116" t="s">
        <v>19</v>
      </c>
      <c r="N144" s="116" t="s">
        <v>18</v>
      </c>
      <c r="O144" s="116" t="s">
        <v>17</v>
      </c>
      <c r="P144" s="116" t="s">
        <v>3</v>
      </c>
      <c r="Q144" s="114" t="s">
        <v>16</v>
      </c>
      <c r="R144" s="116" t="s">
        <v>14</v>
      </c>
      <c r="S144" s="107" t="s">
        <v>15</v>
      </c>
      <c r="T144" s="107" t="s">
        <v>14</v>
      </c>
      <c r="U144" s="116" t="s">
        <v>3</v>
      </c>
      <c r="V144" s="108" t="s">
        <v>14</v>
      </c>
    </row>
    <row r="145" spans="1:22" hidden="1" x14ac:dyDescent="0.3">
      <c r="A145" s="118"/>
      <c r="B145" s="152"/>
      <c r="C145" s="152"/>
      <c r="D145" s="152"/>
      <c r="E145" s="152"/>
      <c r="F145" s="152"/>
      <c r="G145" s="152"/>
      <c r="H145" s="152"/>
      <c r="I145" s="152"/>
      <c r="J145" s="153"/>
      <c r="K145" s="118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3"/>
    </row>
    <row r="146" spans="1:22" x14ac:dyDescent="0.3">
      <c r="A146" s="124">
        <v>41</v>
      </c>
      <c r="B146" s="125" t="str">
        <f>'[1]Employer Allocations'!A89</f>
        <v>Grant County Schools</v>
      </c>
      <c r="C146" s="129">
        <f>VLOOKUP($B146,'[1]Allocation schedule Non'!$C$12:$AR$212,C$364,FALSE)</f>
        <v>0</v>
      </c>
      <c r="D146" s="129">
        <v>0</v>
      </c>
      <c r="E146" s="129">
        <v>61490556</v>
      </c>
      <c r="F146" s="129">
        <v>61490556</v>
      </c>
      <c r="G146" s="129"/>
      <c r="H146" s="129"/>
      <c r="I146" s="129"/>
      <c r="J146" s="131"/>
      <c r="K146" s="139">
        <v>41</v>
      </c>
      <c r="L146" s="125" t="str">
        <f t="shared" ref="L146:L185" si="10">B146</f>
        <v>Grant County Schools</v>
      </c>
      <c r="M146" s="129"/>
      <c r="N146" s="129"/>
      <c r="O146" s="129"/>
      <c r="P146" s="129"/>
      <c r="Q146" s="129"/>
      <c r="R146" s="129">
        <v>0</v>
      </c>
      <c r="S146" s="129">
        <v>-6428395</v>
      </c>
      <c r="T146" s="129">
        <v>-6428395</v>
      </c>
      <c r="U146" s="129">
        <v>0</v>
      </c>
      <c r="V146" s="131">
        <v>-6428395</v>
      </c>
    </row>
    <row r="147" spans="1:22" x14ac:dyDescent="0.3">
      <c r="A147" s="124">
        <v>42</v>
      </c>
      <c r="B147" s="125" t="str">
        <f>'[1]Employer Allocations'!A90</f>
        <v>Graves County Schools</v>
      </c>
      <c r="C147" s="129">
        <f>VLOOKUP($B147,'[1]Allocation schedule Non'!$C$12:$AR$212,C$364,FALSE)</f>
        <v>0</v>
      </c>
      <c r="D147" s="129">
        <v>0</v>
      </c>
      <c r="E147" s="129">
        <v>74401747</v>
      </c>
      <c r="F147" s="129">
        <v>74401747</v>
      </c>
      <c r="G147" s="129"/>
      <c r="H147" s="129"/>
      <c r="I147" s="129"/>
      <c r="J147" s="131"/>
      <c r="K147" s="139">
        <v>42</v>
      </c>
      <c r="L147" s="125" t="str">
        <f t="shared" si="10"/>
        <v>Graves County Schools</v>
      </c>
      <c r="M147" s="129"/>
      <c r="N147" s="129"/>
      <c r="O147" s="129"/>
      <c r="P147" s="129"/>
      <c r="Q147" s="129"/>
      <c r="R147" s="129">
        <v>0</v>
      </c>
      <c r="S147" s="129">
        <v>-7778167</v>
      </c>
      <c r="T147" s="129">
        <v>-7778167</v>
      </c>
      <c r="U147" s="129">
        <v>0</v>
      </c>
      <c r="V147" s="131">
        <v>-7778167</v>
      </c>
    </row>
    <row r="148" spans="1:22" x14ac:dyDescent="0.3">
      <c r="A148" s="124">
        <v>43</v>
      </c>
      <c r="B148" s="125" t="str">
        <f>'[1]Employer Allocations'!A91</f>
        <v>Grayson County Schools</v>
      </c>
      <c r="C148" s="129">
        <f>VLOOKUP($B148,'[1]Allocation schedule Non'!$C$12:$AR$212,C$364,FALSE)</f>
        <v>0</v>
      </c>
      <c r="D148" s="129">
        <v>0</v>
      </c>
      <c r="E148" s="129">
        <v>70347566</v>
      </c>
      <c r="F148" s="129">
        <v>70347566</v>
      </c>
      <c r="G148" s="129"/>
      <c r="H148" s="129"/>
      <c r="I148" s="129"/>
      <c r="J148" s="131"/>
      <c r="K148" s="139">
        <v>43</v>
      </c>
      <c r="L148" s="125" t="str">
        <f t="shared" si="10"/>
        <v>Grayson County Schools</v>
      </c>
      <c r="M148" s="129"/>
      <c r="N148" s="129"/>
      <c r="O148" s="129"/>
      <c r="P148" s="129"/>
      <c r="Q148" s="129"/>
      <c r="R148" s="129">
        <v>0</v>
      </c>
      <c r="S148" s="129">
        <v>-7354332</v>
      </c>
      <c r="T148" s="129">
        <v>-7354332</v>
      </c>
      <c r="U148" s="129">
        <v>0</v>
      </c>
      <c r="V148" s="131">
        <v>-7354332</v>
      </c>
    </row>
    <row r="149" spans="1:22" x14ac:dyDescent="0.3">
      <c r="A149" s="124">
        <v>44</v>
      </c>
      <c r="B149" s="125" t="str">
        <f>'[1]Employer Allocations'!A92</f>
        <v>Green County Schools</v>
      </c>
      <c r="C149" s="129">
        <f>VLOOKUP($B149,'[1]Allocation schedule Non'!$C$12:$AR$212,C$364,FALSE)</f>
        <v>0</v>
      </c>
      <c r="D149" s="129">
        <v>0</v>
      </c>
      <c r="E149" s="129">
        <v>28445853</v>
      </c>
      <c r="F149" s="129">
        <v>28445853</v>
      </c>
      <c r="G149" s="129"/>
      <c r="H149" s="129"/>
      <c r="I149" s="129"/>
      <c r="J149" s="131"/>
      <c r="K149" s="139">
        <v>44</v>
      </c>
      <c r="L149" s="125" t="str">
        <f t="shared" si="10"/>
        <v>Green County Schools</v>
      </c>
      <c r="M149" s="129"/>
      <c r="N149" s="129"/>
      <c r="O149" s="129"/>
      <c r="P149" s="129"/>
      <c r="Q149" s="129"/>
      <c r="R149" s="129">
        <v>0</v>
      </c>
      <c r="S149" s="129">
        <v>-2973809</v>
      </c>
      <c r="T149" s="129">
        <v>-2973809</v>
      </c>
      <c r="U149" s="129">
        <v>0</v>
      </c>
      <c r="V149" s="131">
        <v>-2973809</v>
      </c>
    </row>
    <row r="150" spans="1:22" x14ac:dyDescent="0.3">
      <c r="A150" s="124">
        <v>45</v>
      </c>
      <c r="B150" s="125" t="str">
        <f>'[1]Employer Allocations'!A93</f>
        <v>Greenup County Schools</v>
      </c>
      <c r="C150" s="129">
        <f>VLOOKUP($B150,'[1]Allocation schedule Non'!$C$12:$AR$212,C$364,FALSE)</f>
        <v>0</v>
      </c>
      <c r="D150" s="129">
        <v>0</v>
      </c>
      <c r="E150" s="129">
        <v>49409330</v>
      </c>
      <c r="F150" s="129">
        <v>49409330</v>
      </c>
      <c r="G150" s="129"/>
      <c r="H150" s="129"/>
      <c r="I150" s="129"/>
      <c r="J150" s="131"/>
      <c r="K150" s="139">
        <v>45</v>
      </c>
      <c r="L150" s="125" t="str">
        <f t="shared" si="10"/>
        <v>Greenup County Schools</v>
      </c>
      <c r="M150" s="129"/>
      <c r="N150" s="129"/>
      <c r="O150" s="129"/>
      <c r="P150" s="129"/>
      <c r="Q150" s="129"/>
      <c r="R150" s="129">
        <v>0</v>
      </c>
      <c r="S150" s="129">
        <v>-5165390</v>
      </c>
      <c r="T150" s="129">
        <v>-5165390</v>
      </c>
      <c r="U150" s="129">
        <v>0</v>
      </c>
      <c r="V150" s="131">
        <v>-5165390</v>
      </c>
    </row>
    <row r="151" spans="1:22" x14ac:dyDescent="0.3">
      <c r="A151" s="124">
        <v>46</v>
      </c>
      <c r="B151" s="125" t="str">
        <f>'[1]Employer Allocations'!A94</f>
        <v>Hancock County Schools</v>
      </c>
      <c r="C151" s="129">
        <f>VLOOKUP($B151,'[1]Allocation schedule Non'!$C$12:$AR$212,C$364,FALSE)</f>
        <v>0</v>
      </c>
      <c r="D151" s="129">
        <v>0</v>
      </c>
      <c r="E151" s="129">
        <v>32528414</v>
      </c>
      <c r="F151" s="129">
        <v>32528414</v>
      </c>
      <c r="G151" s="129"/>
      <c r="H151" s="129"/>
      <c r="I151" s="129"/>
      <c r="J151" s="131"/>
      <c r="K151" s="139">
        <v>46</v>
      </c>
      <c r="L151" s="125" t="str">
        <f t="shared" si="10"/>
        <v>Hancock County Schools</v>
      </c>
      <c r="M151" s="129"/>
      <c r="N151" s="129"/>
      <c r="O151" s="129"/>
      <c r="P151" s="129"/>
      <c r="Q151" s="129"/>
      <c r="R151" s="129">
        <v>0</v>
      </c>
      <c r="S151" s="129">
        <v>-3400612</v>
      </c>
      <c r="T151" s="129">
        <v>-3400612</v>
      </c>
      <c r="U151" s="129">
        <v>0</v>
      </c>
      <c r="V151" s="131">
        <v>-3400612</v>
      </c>
    </row>
    <row r="152" spans="1:22" x14ac:dyDescent="0.3">
      <c r="A152" s="124">
        <v>47</v>
      </c>
      <c r="B152" s="125" t="str">
        <f>'[1]Employer Allocations'!A95</f>
        <v>Hardin County Schools</v>
      </c>
      <c r="C152" s="129">
        <f>VLOOKUP($B152,'[1]Allocation schedule Non'!$C$12:$AR$212,C$364,FALSE)</f>
        <v>0</v>
      </c>
      <c r="D152" s="129">
        <v>0</v>
      </c>
      <c r="E152" s="129">
        <v>273745933</v>
      </c>
      <c r="F152" s="129">
        <v>273745933</v>
      </c>
      <c r="G152" s="129"/>
      <c r="H152" s="129"/>
      <c r="I152" s="129"/>
      <c r="J152" s="131"/>
      <c r="K152" s="139">
        <v>47</v>
      </c>
      <c r="L152" s="125" t="str">
        <f t="shared" si="10"/>
        <v>Hardin County Schools</v>
      </c>
      <c r="M152" s="129"/>
      <c r="N152" s="129"/>
      <c r="O152" s="129"/>
      <c r="P152" s="129"/>
      <c r="Q152" s="129"/>
      <c r="R152" s="129">
        <v>0</v>
      </c>
      <c r="S152" s="129">
        <v>-28618167</v>
      </c>
      <c r="T152" s="129">
        <v>-28618167</v>
      </c>
      <c r="U152" s="129">
        <v>0</v>
      </c>
      <c r="V152" s="131">
        <v>-28618167</v>
      </c>
    </row>
    <row r="153" spans="1:22" x14ac:dyDescent="0.3">
      <c r="A153" s="124">
        <v>48</v>
      </c>
      <c r="B153" s="125" t="str">
        <f>'[1]Employer Allocations'!A96</f>
        <v>Harlan County Schools</v>
      </c>
      <c r="C153" s="129">
        <f>VLOOKUP($B153,'[1]Allocation schedule Non'!$C$12:$AR$212,C$364,FALSE)</f>
        <v>0</v>
      </c>
      <c r="D153" s="129">
        <v>0</v>
      </c>
      <c r="E153" s="129">
        <v>58726962</v>
      </c>
      <c r="F153" s="129">
        <v>58726962</v>
      </c>
      <c r="G153" s="129"/>
      <c r="H153" s="129"/>
      <c r="I153" s="129"/>
      <c r="J153" s="131"/>
      <c r="K153" s="139">
        <v>48</v>
      </c>
      <c r="L153" s="125" t="str">
        <f t="shared" si="10"/>
        <v>Harlan County Schools</v>
      </c>
      <c r="M153" s="129"/>
      <c r="N153" s="129"/>
      <c r="O153" s="129"/>
      <c r="P153" s="129"/>
      <c r="Q153" s="129"/>
      <c r="R153" s="129">
        <v>0</v>
      </c>
      <c r="S153" s="129">
        <v>-6139481</v>
      </c>
      <c r="T153" s="129">
        <v>-6139481</v>
      </c>
      <c r="U153" s="129">
        <v>0</v>
      </c>
      <c r="V153" s="131">
        <v>-6139481</v>
      </c>
    </row>
    <row r="154" spans="1:22" x14ac:dyDescent="0.3">
      <c r="A154" s="124">
        <v>49</v>
      </c>
      <c r="B154" s="125" t="str">
        <f>'[1]Employer Allocations'!A97</f>
        <v>Harrison County Schools</v>
      </c>
      <c r="C154" s="129">
        <f>VLOOKUP($B154,'[1]Allocation schedule Non'!$C$12:$AR$212,C$364,FALSE)</f>
        <v>0</v>
      </c>
      <c r="D154" s="129">
        <v>0</v>
      </c>
      <c r="E154" s="129">
        <v>48760694</v>
      </c>
      <c r="F154" s="129">
        <v>48760694</v>
      </c>
      <c r="G154" s="129"/>
      <c r="H154" s="129"/>
      <c r="I154" s="129"/>
      <c r="J154" s="131"/>
      <c r="K154" s="139">
        <v>49</v>
      </c>
      <c r="L154" s="125" t="str">
        <f t="shared" si="10"/>
        <v>Harrison County Schools</v>
      </c>
      <c r="M154" s="129"/>
      <c r="N154" s="129"/>
      <c r="O154" s="129"/>
      <c r="P154" s="129"/>
      <c r="Q154" s="129"/>
      <c r="R154" s="129">
        <v>0</v>
      </c>
      <c r="S154" s="129">
        <v>-5097580</v>
      </c>
      <c r="T154" s="129">
        <v>-5097580</v>
      </c>
      <c r="U154" s="129">
        <v>0</v>
      </c>
      <c r="V154" s="131">
        <v>-5097580</v>
      </c>
    </row>
    <row r="155" spans="1:22" x14ac:dyDescent="0.3">
      <c r="A155" s="124">
        <v>50</v>
      </c>
      <c r="B155" s="125" t="str">
        <f>'[1]Employer Allocations'!A98</f>
        <v>Hart County Schools</v>
      </c>
      <c r="C155" s="129">
        <f>VLOOKUP($B155,'[1]Allocation schedule Non'!$C$12:$AR$212,C$364,FALSE)</f>
        <v>0</v>
      </c>
      <c r="D155" s="129">
        <v>0</v>
      </c>
      <c r="E155" s="129">
        <v>45139164</v>
      </c>
      <c r="F155" s="129">
        <v>45139164</v>
      </c>
      <c r="G155" s="129"/>
      <c r="H155" s="129"/>
      <c r="I155" s="129"/>
      <c r="J155" s="131"/>
      <c r="K155" s="139">
        <v>50</v>
      </c>
      <c r="L155" s="125" t="str">
        <f t="shared" si="10"/>
        <v>Hart County Schools</v>
      </c>
      <c r="M155" s="129"/>
      <c r="N155" s="129"/>
      <c r="O155" s="129"/>
      <c r="P155" s="129"/>
      <c r="Q155" s="129"/>
      <c r="R155" s="129">
        <v>0</v>
      </c>
      <c r="S155" s="129">
        <v>-4718975</v>
      </c>
      <c r="T155" s="129">
        <v>-4718975</v>
      </c>
      <c r="U155" s="129">
        <v>0</v>
      </c>
      <c r="V155" s="131">
        <v>-4718975</v>
      </c>
    </row>
    <row r="156" spans="1:22" x14ac:dyDescent="0.3">
      <c r="A156" s="124">
        <v>51</v>
      </c>
      <c r="B156" s="125" t="str">
        <f>'[1]Employer Allocations'!A99</f>
        <v>Henderson County Schools</v>
      </c>
      <c r="C156" s="129">
        <f>VLOOKUP($B156,'[1]Allocation schedule Non'!$C$12:$AR$212,C$364,FALSE)</f>
        <v>0</v>
      </c>
      <c r="D156" s="129">
        <v>0</v>
      </c>
      <c r="E156" s="129">
        <v>133072905</v>
      </c>
      <c r="F156" s="129">
        <v>133072905</v>
      </c>
      <c r="G156" s="129"/>
      <c r="H156" s="129"/>
      <c r="I156" s="129"/>
      <c r="J156" s="131"/>
      <c r="K156" s="139">
        <v>51</v>
      </c>
      <c r="L156" s="125" t="str">
        <f t="shared" si="10"/>
        <v>Henderson County Schools</v>
      </c>
      <c r="M156" s="129"/>
      <c r="N156" s="129"/>
      <c r="O156" s="129"/>
      <c r="P156" s="129"/>
      <c r="Q156" s="129"/>
      <c r="R156" s="129">
        <v>0</v>
      </c>
      <c r="S156" s="129">
        <v>-13911814</v>
      </c>
      <c r="T156" s="129">
        <v>-13911814</v>
      </c>
      <c r="U156" s="129">
        <v>0</v>
      </c>
      <c r="V156" s="149">
        <v>-13911814</v>
      </c>
    </row>
    <row r="157" spans="1:22" x14ac:dyDescent="0.3">
      <c r="A157" s="124">
        <v>52</v>
      </c>
      <c r="B157" s="125" t="str">
        <f>'[1]Employer Allocations'!A100</f>
        <v>Henry County Schools</v>
      </c>
      <c r="C157" s="129">
        <f>VLOOKUP($B157,'[1]Allocation schedule Non'!$C$12:$AR$212,C$364,FALSE)</f>
        <v>0</v>
      </c>
      <c r="D157" s="129">
        <v>0</v>
      </c>
      <c r="E157" s="129">
        <v>38952151</v>
      </c>
      <c r="F157" s="129">
        <v>38952151</v>
      </c>
      <c r="G157" s="129"/>
      <c r="H157" s="129"/>
      <c r="I157" s="129"/>
      <c r="J157" s="131"/>
      <c r="K157" s="139">
        <v>52</v>
      </c>
      <c r="L157" s="125" t="str">
        <f t="shared" si="10"/>
        <v>Henry County Schools</v>
      </c>
      <c r="M157" s="129"/>
      <c r="N157" s="129"/>
      <c r="O157" s="129"/>
      <c r="P157" s="129"/>
      <c r="Q157" s="129"/>
      <c r="R157" s="129">
        <v>0</v>
      </c>
      <c r="S157" s="129">
        <v>-4072167</v>
      </c>
      <c r="T157" s="129">
        <v>-4072167</v>
      </c>
      <c r="U157" s="129">
        <v>0</v>
      </c>
      <c r="V157" s="149">
        <v>-4072167</v>
      </c>
    </row>
    <row r="158" spans="1:22" x14ac:dyDescent="0.3">
      <c r="A158" s="124">
        <v>53</v>
      </c>
      <c r="B158" s="125" t="str">
        <f>'[1]Employer Allocations'!A101</f>
        <v>Hickman County Schools</v>
      </c>
      <c r="C158" s="129">
        <f>VLOOKUP($B158,'[1]Allocation schedule Non'!$C$12:$AR$212,C$364,FALSE)</f>
        <v>0</v>
      </c>
      <c r="D158" s="129">
        <v>0</v>
      </c>
      <c r="E158" s="129">
        <v>15354424</v>
      </c>
      <c r="F158" s="129">
        <v>15354424</v>
      </c>
      <c r="G158" s="129"/>
      <c r="H158" s="129"/>
      <c r="I158" s="129"/>
      <c r="J158" s="131"/>
      <c r="K158" s="139">
        <v>53</v>
      </c>
      <c r="L158" s="125" t="str">
        <f t="shared" si="10"/>
        <v>Hickman County Schools</v>
      </c>
      <c r="M158" s="129"/>
      <c r="N158" s="129"/>
      <c r="O158" s="129"/>
      <c r="P158" s="129"/>
      <c r="Q158" s="129"/>
      <c r="R158" s="129">
        <v>0</v>
      </c>
      <c r="S158" s="129">
        <v>-1605195</v>
      </c>
      <c r="T158" s="129">
        <v>-1605195</v>
      </c>
      <c r="U158" s="129">
        <v>0</v>
      </c>
      <c r="V158" s="149">
        <v>-1605195</v>
      </c>
    </row>
    <row r="159" spans="1:22" x14ac:dyDescent="0.3">
      <c r="A159" s="124">
        <v>54</v>
      </c>
      <c r="B159" s="125" t="str">
        <f>'[1]Employer Allocations'!A102</f>
        <v>Hopkins County Schools</v>
      </c>
      <c r="C159" s="129">
        <f>VLOOKUP($B159,'[1]Allocation schedule Non'!$C$12:$AR$212,C$364,FALSE)</f>
        <v>0</v>
      </c>
      <c r="D159" s="129">
        <v>0</v>
      </c>
      <c r="E159" s="129">
        <v>116143007</v>
      </c>
      <c r="F159" s="129">
        <v>116143007</v>
      </c>
      <c r="G159" s="129"/>
      <c r="H159" s="129"/>
      <c r="I159" s="129"/>
      <c r="J159" s="131"/>
      <c r="K159" s="139">
        <v>54</v>
      </c>
      <c r="L159" s="125" t="str">
        <f t="shared" si="10"/>
        <v>Hopkins County Schools</v>
      </c>
      <c r="M159" s="129"/>
      <c r="N159" s="129"/>
      <c r="O159" s="129"/>
      <c r="P159" s="129"/>
      <c r="Q159" s="129"/>
      <c r="R159" s="129">
        <v>0</v>
      </c>
      <c r="S159" s="129">
        <v>-12141915</v>
      </c>
      <c r="T159" s="129">
        <v>-12141915</v>
      </c>
      <c r="U159" s="129">
        <v>0</v>
      </c>
      <c r="V159" s="149">
        <v>-12141915</v>
      </c>
    </row>
    <row r="160" spans="1:22" x14ac:dyDescent="0.3">
      <c r="A160" s="124">
        <v>55</v>
      </c>
      <c r="B160" s="125" t="str">
        <f>'[1]Employer Allocations'!A103</f>
        <v>Jackson County Schools</v>
      </c>
      <c r="C160" s="129">
        <f>VLOOKUP($B160,'[1]Allocation schedule Non'!$C$12:$AR$212,C$364,FALSE)</f>
        <v>0</v>
      </c>
      <c r="D160" s="129">
        <v>0</v>
      </c>
      <c r="E160" s="129">
        <v>40318325</v>
      </c>
      <c r="F160" s="129">
        <v>40318325</v>
      </c>
      <c r="G160" s="129"/>
      <c r="H160" s="129"/>
      <c r="I160" s="129"/>
      <c r="J160" s="131"/>
      <c r="K160" s="139">
        <v>55</v>
      </c>
      <c r="L160" s="125" t="str">
        <f t="shared" si="10"/>
        <v>Jackson County Schools</v>
      </c>
      <c r="M160" s="129"/>
      <c r="N160" s="129"/>
      <c r="O160" s="129"/>
      <c r="P160" s="129"/>
      <c r="Q160" s="129"/>
      <c r="R160" s="129">
        <v>0</v>
      </c>
      <c r="S160" s="129">
        <v>-4214991</v>
      </c>
      <c r="T160" s="129">
        <v>-4214991</v>
      </c>
      <c r="U160" s="129">
        <v>0</v>
      </c>
      <c r="V160" s="149">
        <v>-4214991</v>
      </c>
    </row>
    <row r="161" spans="1:22" x14ac:dyDescent="0.3">
      <c r="A161" s="124">
        <v>56</v>
      </c>
      <c r="B161" s="125" t="str">
        <f>'[1]Employer Allocations'!A104</f>
        <v>Jefferson County Schools</v>
      </c>
      <c r="C161" s="129">
        <f>VLOOKUP($B161,'[1]Allocation schedule Non'!$C$12:$AR$212,C$364,FALSE)</f>
        <v>0</v>
      </c>
      <c r="D161" s="129">
        <v>0</v>
      </c>
      <c r="E161" s="129">
        <v>2663581788</v>
      </c>
      <c r="F161" s="129">
        <v>2663581788</v>
      </c>
      <c r="G161" s="129"/>
      <c r="H161" s="129"/>
      <c r="I161" s="129"/>
      <c r="J161" s="131"/>
      <c r="K161" s="139">
        <v>56</v>
      </c>
      <c r="L161" s="125" t="str">
        <f t="shared" si="10"/>
        <v>Jefferson County Schools</v>
      </c>
      <c r="M161" s="129"/>
      <c r="N161" s="129"/>
      <c r="O161" s="129"/>
      <c r="P161" s="129"/>
      <c r="Q161" s="129"/>
      <c r="R161" s="129">
        <v>0</v>
      </c>
      <c r="S161" s="129">
        <v>-278458303</v>
      </c>
      <c r="T161" s="129">
        <v>-278458303</v>
      </c>
      <c r="U161" s="129">
        <v>0</v>
      </c>
      <c r="V161" s="149">
        <v>-278458303</v>
      </c>
    </row>
    <row r="162" spans="1:22" x14ac:dyDescent="0.3">
      <c r="A162" s="124">
        <v>57</v>
      </c>
      <c r="B162" s="125" t="str">
        <f>'[1]Employer Allocations'!A105</f>
        <v>Jessamine County Schools</v>
      </c>
      <c r="C162" s="129">
        <f>VLOOKUP($B162,'[1]Allocation schedule Non'!$C$12:$AR$212,C$364,FALSE)</f>
        <v>0</v>
      </c>
      <c r="D162" s="129">
        <v>0</v>
      </c>
      <c r="E162" s="129">
        <v>152591208</v>
      </c>
      <c r="F162" s="129">
        <v>152591208</v>
      </c>
      <c r="G162" s="129"/>
      <c r="H162" s="129"/>
      <c r="I162" s="129"/>
      <c r="J162" s="131"/>
      <c r="K162" s="139">
        <v>57</v>
      </c>
      <c r="L162" s="125" t="str">
        <f t="shared" si="10"/>
        <v>Jessamine County Schools</v>
      </c>
      <c r="M162" s="129"/>
      <c r="N162" s="129"/>
      <c r="O162" s="129"/>
      <c r="P162" s="129"/>
      <c r="Q162" s="129"/>
      <c r="R162" s="129">
        <v>0</v>
      </c>
      <c r="S162" s="129">
        <v>-15952312</v>
      </c>
      <c r="T162" s="129">
        <v>-15952312</v>
      </c>
      <c r="U162" s="129">
        <v>0</v>
      </c>
      <c r="V162" s="149">
        <v>-15952312</v>
      </c>
    </row>
    <row r="163" spans="1:22" x14ac:dyDescent="0.3">
      <c r="A163" s="124">
        <v>58</v>
      </c>
      <c r="B163" s="125" t="str">
        <f>'[1]Employer Allocations'!A106</f>
        <v>Johnson County Schools</v>
      </c>
      <c r="C163" s="129">
        <f>VLOOKUP($B163,'[1]Allocation schedule Non'!$C$12:$AR$212,C$364,FALSE)</f>
        <v>0</v>
      </c>
      <c r="D163" s="129">
        <v>0</v>
      </c>
      <c r="E163" s="129">
        <v>65405705</v>
      </c>
      <c r="F163" s="129">
        <v>65405705</v>
      </c>
      <c r="G163" s="129"/>
      <c r="H163" s="129"/>
      <c r="I163" s="129"/>
      <c r="J163" s="131"/>
      <c r="K163" s="139">
        <v>58</v>
      </c>
      <c r="L163" s="125" t="str">
        <f t="shared" si="10"/>
        <v>Johnson County Schools</v>
      </c>
      <c r="M163" s="129"/>
      <c r="N163" s="129"/>
      <c r="O163" s="129"/>
      <c r="P163" s="129"/>
      <c r="Q163" s="129"/>
      <c r="R163" s="129">
        <v>0</v>
      </c>
      <c r="S163" s="129">
        <v>-6837696</v>
      </c>
      <c r="T163" s="129">
        <v>-6837696</v>
      </c>
      <c r="U163" s="129">
        <v>0</v>
      </c>
      <c r="V163" s="149">
        <v>-6837696</v>
      </c>
    </row>
    <row r="164" spans="1:22" x14ac:dyDescent="0.3">
      <c r="A164" s="124">
        <v>59</v>
      </c>
      <c r="B164" s="125" t="str">
        <f>'[1]Employer Allocations'!A107</f>
        <v>Kenton County Schools</v>
      </c>
      <c r="C164" s="129">
        <f>VLOOKUP($B164,'[1]Allocation schedule Non'!$C$12:$AR$212,C$364,FALSE)</f>
        <v>0</v>
      </c>
      <c r="D164" s="129">
        <v>0</v>
      </c>
      <c r="E164" s="129">
        <v>267672165</v>
      </c>
      <c r="F164" s="129">
        <v>267672165</v>
      </c>
      <c r="G164" s="129"/>
      <c r="H164" s="129"/>
      <c r="I164" s="129"/>
      <c r="J164" s="131"/>
      <c r="K164" s="139">
        <v>59</v>
      </c>
      <c r="L164" s="125" t="str">
        <f t="shared" si="10"/>
        <v>Kenton County Schools</v>
      </c>
      <c r="M164" s="129"/>
      <c r="N164" s="129"/>
      <c r="O164" s="129"/>
      <c r="P164" s="129"/>
      <c r="Q164" s="129"/>
      <c r="R164" s="129">
        <v>0</v>
      </c>
      <c r="S164" s="129">
        <v>-27983198</v>
      </c>
      <c r="T164" s="129">
        <v>-27983198</v>
      </c>
      <c r="U164" s="129">
        <v>0</v>
      </c>
      <c r="V164" s="149">
        <v>-27983198</v>
      </c>
    </row>
    <row r="165" spans="1:22" x14ac:dyDescent="0.3">
      <c r="A165" s="124">
        <v>60</v>
      </c>
      <c r="B165" s="125" t="str">
        <f>'[1]Employer Allocations'!A108</f>
        <v>Knott Counts Schools</v>
      </c>
      <c r="C165" s="129">
        <f>VLOOKUP($B165,'[1]Allocation schedule Non'!$C$12:$AR$212,C$364,FALSE)</f>
        <v>0</v>
      </c>
      <c r="D165" s="129">
        <v>0</v>
      </c>
      <c r="E165" s="129">
        <v>39332409</v>
      </c>
      <c r="F165" s="129">
        <v>39332409</v>
      </c>
      <c r="G165" s="129"/>
      <c r="H165" s="129"/>
      <c r="I165" s="129"/>
      <c r="J165" s="131"/>
      <c r="K165" s="139">
        <v>60</v>
      </c>
      <c r="L165" s="125" t="str">
        <f t="shared" si="10"/>
        <v>Knott Counts Schools</v>
      </c>
      <c r="M165" s="129"/>
      <c r="N165" s="129"/>
      <c r="O165" s="129"/>
      <c r="P165" s="129"/>
      <c r="Q165" s="129"/>
      <c r="R165" s="129">
        <v>0</v>
      </c>
      <c r="S165" s="129">
        <v>-4111920</v>
      </c>
      <c r="T165" s="129">
        <v>-4111920</v>
      </c>
      <c r="U165" s="129">
        <v>0</v>
      </c>
      <c r="V165" s="149">
        <v>-4111920</v>
      </c>
    </row>
    <row r="166" spans="1:22" x14ac:dyDescent="0.3">
      <c r="A166" s="124">
        <v>61</v>
      </c>
      <c r="B166" s="125" t="str">
        <f>'[1]Employer Allocations'!A109</f>
        <v>Knox County Schools</v>
      </c>
      <c r="C166" s="129">
        <f>VLOOKUP($B166,'[1]Allocation schedule Non'!$C$12:$AR$212,C$364,FALSE)</f>
        <v>0</v>
      </c>
      <c r="D166" s="129">
        <v>0</v>
      </c>
      <c r="E166" s="129">
        <v>76588609</v>
      </c>
      <c r="F166" s="129">
        <v>76588609</v>
      </c>
      <c r="G166" s="129"/>
      <c r="H166" s="129"/>
      <c r="I166" s="129"/>
      <c r="J166" s="131"/>
      <c r="K166" s="139">
        <v>61</v>
      </c>
      <c r="L166" s="125" t="str">
        <f t="shared" si="10"/>
        <v>Knox County Schools</v>
      </c>
      <c r="M166" s="129"/>
      <c r="N166" s="129"/>
      <c r="O166" s="129"/>
      <c r="P166" s="129"/>
      <c r="Q166" s="129"/>
      <c r="R166" s="129">
        <v>0</v>
      </c>
      <c r="S166" s="129">
        <v>-8006788</v>
      </c>
      <c r="T166" s="129">
        <v>-8006788</v>
      </c>
      <c r="U166" s="129">
        <v>0</v>
      </c>
      <c r="V166" s="149">
        <v>-8006788</v>
      </c>
    </row>
    <row r="167" spans="1:22" x14ac:dyDescent="0.3">
      <c r="A167" s="124">
        <v>62</v>
      </c>
      <c r="B167" s="125" t="str">
        <f>'[1]Employer Allocations'!A110</f>
        <v>Larue County Schools</v>
      </c>
      <c r="C167" s="129">
        <f>VLOOKUP($B167,'[1]Allocation schedule Non'!$C$12:$AR$212,C$364,FALSE)</f>
        <v>0</v>
      </c>
      <c r="D167" s="129">
        <v>0</v>
      </c>
      <c r="E167" s="129">
        <v>44245754</v>
      </c>
      <c r="F167" s="129">
        <v>44245754</v>
      </c>
      <c r="G167" s="129"/>
      <c r="H167" s="129"/>
      <c r="I167" s="129"/>
      <c r="J167" s="131"/>
      <c r="K167" s="139">
        <v>62</v>
      </c>
      <c r="L167" s="125" t="str">
        <f t="shared" si="10"/>
        <v>Larue County Schools</v>
      </c>
      <c r="M167" s="129"/>
      <c r="N167" s="129"/>
      <c r="O167" s="129"/>
      <c r="P167" s="129"/>
      <c r="Q167" s="129"/>
      <c r="R167" s="129">
        <v>0</v>
      </c>
      <c r="S167" s="129">
        <v>-4625575</v>
      </c>
      <c r="T167" s="129">
        <v>-4625575</v>
      </c>
      <c r="U167" s="129">
        <v>0</v>
      </c>
      <c r="V167" s="149">
        <v>-4625575</v>
      </c>
    </row>
    <row r="168" spans="1:22" x14ac:dyDescent="0.3">
      <c r="A168" s="124">
        <v>63</v>
      </c>
      <c r="B168" s="125" t="str">
        <f>'[1]Employer Allocations'!A111</f>
        <v>Laurel County Schools</v>
      </c>
      <c r="C168" s="129">
        <f>VLOOKUP($B168,'[1]Allocation schedule Non'!$C$12:$AR$212,C$364,FALSE)</f>
        <v>0</v>
      </c>
      <c r="D168" s="129">
        <v>0</v>
      </c>
      <c r="E168" s="129">
        <v>154900730</v>
      </c>
      <c r="F168" s="129">
        <v>154900730</v>
      </c>
      <c r="G168" s="129"/>
      <c r="H168" s="129"/>
      <c r="I168" s="129"/>
      <c r="J168" s="131"/>
      <c r="K168" s="139">
        <v>63</v>
      </c>
      <c r="L168" s="125" t="str">
        <f t="shared" si="10"/>
        <v>Laurel County Schools</v>
      </c>
      <c r="M168" s="129"/>
      <c r="N168" s="129"/>
      <c r="O168" s="129"/>
      <c r="P168" s="129"/>
      <c r="Q168" s="129"/>
      <c r="R168" s="129">
        <v>0</v>
      </c>
      <c r="S168" s="129">
        <v>-16193756</v>
      </c>
      <c r="T168" s="129">
        <v>-16193756</v>
      </c>
      <c r="U168" s="129">
        <v>0</v>
      </c>
      <c r="V168" s="149">
        <v>-16193756</v>
      </c>
    </row>
    <row r="169" spans="1:22" x14ac:dyDescent="0.3">
      <c r="A169" s="124">
        <v>64</v>
      </c>
      <c r="B169" s="125" t="str">
        <f>'[1]Employer Allocations'!A112</f>
        <v>Lawrence County Schools</v>
      </c>
      <c r="C169" s="129">
        <f>VLOOKUP($B169,'[1]Allocation schedule Non'!$C$12:$AR$212,C$364,FALSE)</f>
        <v>0</v>
      </c>
      <c r="D169" s="129">
        <v>0</v>
      </c>
      <c r="E169" s="129">
        <v>44205914</v>
      </c>
      <c r="F169" s="129">
        <v>44205914</v>
      </c>
      <c r="G169" s="129"/>
      <c r="H169" s="129"/>
      <c r="I169" s="129"/>
      <c r="J169" s="131"/>
      <c r="K169" s="139">
        <v>64</v>
      </c>
      <c r="L169" s="125" t="str">
        <f t="shared" si="10"/>
        <v>Lawrence County Schools</v>
      </c>
      <c r="M169" s="129"/>
      <c r="N169" s="129"/>
      <c r="O169" s="129"/>
      <c r="P169" s="129"/>
      <c r="Q169" s="129"/>
      <c r="R169" s="129">
        <v>0</v>
      </c>
      <c r="S169" s="129">
        <v>-4621410</v>
      </c>
      <c r="T169" s="129">
        <v>-4621410</v>
      </c>
      <c r="U169" s="129">
        <v>0</v>
      </c>
      <c r="V169" s="149">
        <v>-4621410</v>
      </c>
    </row>
    <row r="170" spans="1:22" x14ac:dyDescent="0.3">
      <c r="A170" s="124">
        <v>65</v>
      </c>
      <c r="B170" s="125" t="str">
        <f>'[1]Employer Allocations'!A113</f>
        <v>Lee County Schools</v>
      </c>
      <c r="C170" s="129">
        <f>VLOOKUP($B170,'[1]Allocation schedule Non'!$C$12:$AR$212,C$364,FALSE)</f>
        <v>0</v>
      </c>
      <c r="D170" s="129">
        <v>0</v>
      </c>
      <c r="E170" s="129">
        <v>13723692</v>
      </c>
      <c r="F170" s="129">
        <v>13723692</v>
      </c>
      <c r="G170" s="129"/>
      <c r="H170" s="129"/>
      <c r="I170" s="129"/>
      <c r="J170" s="131"/>
      <c r="K170" s="139">
        <v>65</v>
      </c>
      <c r="L170" s="125" t="str">
        <f t="shared" si="10"/>
        <v>Lee County Schools</v>
      </c>
      <c r="M170" s="129"/>
      <c r="N170" s="129"/>
      <c r="O170" s="129"/>
      <c r="P170" s="129"/>
      <c r="Q170" s="129"/>
      <c r="R170" s="129">
        <v>0</v>
      </c>
      <c r="S170" s="129">
        <v>-1434713</v>
      </c>
      <c r="T170" s="129">
        <v>-1434713</v>
      </c>
      <c r="U170" s="129">
        <v>0</v>
      </c>
      <c r="V170" s="149">
        <v>-1434713</v>
      </c>
    </row>
    <row r="171" spans="1:22" x14ac:dyDescent="0.3">
      <c r="A171" s="124">
        <v>66</v>
      </c>
      <c r="B171" s="125" t="str">
        <f>'[1]Employer Allocations'!A114</f>
        <v>Leslie County Schools</v>
      </c>
      <c r="C171" s="129">
        <f>VLOOKUP($B171,'[1]Allocation schedule Non'!$C$12:$AR$212,C$364,FALSE)</f>
        <v>0</v>
      </c>
      <c r="D171" s="129">
        <v>0</v>
      </c>
      <c r="E171" s="129">
        <v>29378285</v>
      </c>
      <c r="F171" s="129">
        <v>29378285</v>
      </c>
      <c r="G171" s="129"/>
      <c r="H171" s="129"/>
      <c r="I171" s="129"/>
      <c r="J171" s="131"/>
      <c r="K171" s="139">
        <v>66</v>
      </c>
      <c r="L171" s="125" t="str">
        <f t="shared" si="10"/>
        <v>Leslie County Schools</v>
      </c>
      <c r="M171" s="129"/>
      <c r="N171" s="129"/>
      <c r="O171" s="129"/>
      <c r="P171" s="129"/>
      <c r="Q171" s="129"/>
      <c r="R171" s="129">
        <v>0</v>
      </c>
      <c r="S171" s="129">
        <v>-3071288</v>
      </c>
      <c r="T171" s="129">
        <v>-3071288</v>
      </c>
      <c r="U171" s="129">
        <v>0</v>
      </c>
      <c r="V171" s="149">
        <v>-3071288</v>
      </c>
    </row>
    <row r="172" spans="1:22" x14ac:dyDescent="0.3">
      <c r="A172" s="124">
        <v>67</v>
      </c>
      <c r="B172" s="125" t="str">
        <f>'[1]Employer Allocations'!A115</f>
        <v>Letcher County Schools</v>
      </c>
      <c r="C172" s="129">
        <f>VLOOKUP($B172,'[1]Allocation schedule Non'!$C$12:$AR$212,C$364,FALSE)</f>
        <v>0</v>
      </c>
      <c r="D172" s="129">
        <v>0</v>
      </c>
      <c r="E172" s="129">
        <v>55558686</v>
      </c>
      <c r="F172" s="129">
        <v>55558686</v>
      </c>
      <c r="G172" s="129"/>
      <c r="H172" s="129"/>
      <c r="I172" s="129"/>
      <c r="J172" s="131"/>
      <c r="K172" s="139">
        <v>67</v>
      </c>
      <c r="L172" s="125" t="str">
        <f t="shared" si="10"/>
        <v>Letcher County Schools</v>
      </c>
      <c r="M172" s="129"/>
      <c r="N172" s="129"/>
      <c r="O172" s="129"/>
      <c r="P172" s="129"/>
      <c r="Q172" s="129"/>
      <c r="R172" s="129">
        <v>0</v>
      </c>
      <c r="S172" s="129">
        <v>-5808261</v>
      </c>
      <c r="T172" s="129">
        <v>-5808261</v>
      </c>
      <c r="U172" s="129">
        <v>0</v>
      </c>
      <c r="V172" s="149">
        <v>-5808261</v>
      </c>
    </row>
    <row r="173" spans="1:22" x14ac:dyDescent="0.3">
      <c r="A173" s="124">
        <v>68</v>
      </c>
      <c r="B173" s="125" t="str">
        <f>'[1]Employer Allocations'!A116</f>
        <v>Lewis County Schools</v>
      </c>
      <c r="C173" s="129">
        <f>VLOOKUP($B173,'[1]Allocation schedule Non'!$C$12:$AR$212,C$364,FALSE)</f>
        <v>0</v>
      </c>
      <c r="D173" s="129">
        <v>0</v>
      </c>
      <c r="E173" s="129">
        <v>36878943</v>
      </c>
      <c r="F173" s="129">
        <v>36878943</v>
      </c>
      <c r="G173" s="129"/>
      <c r="H173" s="129"/>
      <c r="I173" s="129"/>
      <c r="J173" s="131"/>
      <c r="K173" s="139">
        <v>68</v>
      </c>
      <c r="L173" s="125" t="str">
        <f t="shared" si="10"/>
        <v>Lewis County Schools</v>
      </c>
      <c r="M173" s="129"/>
      <c r="N173" s="129"/>
      <c r="O173" s="129"/>
      <c r="P173" s="129"/>
      <c r="Q173" s="129"/>
      <c r="R173" s="129">
        <v>0</v>
      </c>
      <c r="S173" s="129">
        <v>-3855428</v>
      </c>
      <c r="T173" s="129">
        <v>-3855428</v>
      </c>
      <c r="U173" s="129">
        <v>0</v>
      </c>
      <c r="V173" s="149">
        <v>-3855428</v>
      </c>
    </row>
    <row r="174" spans="1:22" x14ac:dyDescent="0.3">
      <c r="A174" s="124">
        <v>69</v>
      </c>
      <c r="B174" s="125" t="str">
        <f>'[1]Employer Allocations'!A117</f>
        <v>Lincoln County Schools</v>
      </c>
      <c r="C174" s="129">
        <f>VLOOKUP($B174,'[1]Allocation schedule Non'!$C$12:$AR$212,C$364,FALSE)</f>
        <v>0</v>
      </c>
      <c r="D174" s="129">
        <v>0</v>
      </c>
      <c r="E174" s="129">
        <v>59824759</v>
      </c>
      <c r="F174" s="129">
        <v>59824759</v>
      </c>
      <c r="G174" s="129"/>
      <c r="H174" s="129"/>
      <c r="I174" s="129"/>
      <c r="J174" s="131"/>
      <c r="K174" s="139">
        <v>69</v>
      </c>
      <c r="L174" s="125" t="str">
        <f t="shared" si="10"/>
        <v>Lincoln County Schools</v>
      </c>
      <c r="M174" s="129"/>
      <c r="N174" s="129"/>
      <c r="O174" s="129"/>
      <c r="P174" s="129"/>
      <c r="Q174" s="129"/>
      <c r="R174" s="129">
        <v>0</v>
      </c>
      <c r="S174" s="129">
        <v>-6254248</v>
      </c>
      <c r="T174" s="129">
        <v>-6254248</v>
      </c>
      <c r="U174" s="129">
        <v>0</v>
      </c>
      <c r="V174" s="149">
        <v>-6254248</v>
      </c>
    </row>
    <row r="175" spans="1:22" x14ac:dyDescent="0.3">
      <c r="A175" s="124">
        <v>70</v>
      </c>
      <c r="B175" s="125" t="str">
        <f>'[1]Employer Allocations'!A118</f>
        <v>Livingston County Schools</v>
      </c>
      <c r="C175" s="129">
        <f>VLOOKUP($B175,'[1]Allocation schedule Non'!$C$12:$AR$212,C$364,FALSE)</f>
        <v>0</v>
      </c>
      <c r="D175" s="129">
        <v>0</v>
      </c>
      <c r="E175" s="129">
        <v>22632140</v>
      </c>
      <c r="F175" s="129">
        <v>22632140</v>
      </c>
      <c r="G175" s="129"/>
      <c r="H175" s="129"/>
      <c r="I175" s="129"/>
      <c r="J175" s="131"/>
      <c r="K175" s="139">
        <v>70</v>
      </c>
      <c r="L175" s="125" t="str">
        <f t="shared" si="10"/>
        <v>Livingston County Schools</v>
      </c>
      <c r="M175" s="129"/>
      <c r="N175" s="129"/>
      <c r="O175" s="129"/>
      <c r="P175" s="129"/>
      <c r="Q175" s="129"/>
      <c r="R175" s="129">
        <v>0</v>
      </c>
      <c r="S175" s="129">
        <v>-2366027</v>
      </c>
      <c r="T175" s="129">
        <v>-2366027</v>
      </c>
      <c r="U175" s="129">
        <v>0</v>
      </c>
      <c r="V175" s="149">
        <v>-2366027</v>
      </c>
    </row>
    <row r="176" spans="1:22" x14ac:dyDescent="0.3">
      <c r="A176" s="124">
        <v>71</v>
      </c>
      <c r="B176" s="125" t="str">
        <f>'[1]Employer Allocations'!A119</f>
        <v>Logan County Schools</v>
      </c>
      <c r="C176" s="129">
        <f>VLOOKUP($B176,'[1]Allocation schedule Non'!$C$12:$AR$212,C$364,FALSE)</f>
        <v>0</v>
      </c>
      <c r="D176" s="129">
        <v>0</v>
      </c>
      <c r="E176" s="129">
        <v>61719503</v>
      </c>
      <c r="F176" s="129">
        <v>61719503</v>
      </c>
      <c r="G176" s="129"/>
      <c r="H176" s="129"/>
      <c r="I176" s="129"/>
      <c r="J176" s="131"/>
      <c r="K176" s="139">
        <v>71</v>
      </c>
      <c r="L176" s="125" t="str">
        <f t="shared" si="10"/>
        <v>Logan County Schools</v>
      </c>
      <c r="M176" s="129"/>
      <c r="N176" s="129"/>
      <c r="O176" s="129"/>
      <c r="P176" s="129"/>
      <c r="Q176" s="129"/>
      <c r="R176" s="129">
        <v>0</v>
      </c>
      <c r="S176" s="129">
        <v>-6452330</v>
      </c>
      <c r="T176" s="129">
        <v>-6452330</v>
      </c>
      <c r="U176" s="129">
        <v>0</v>
      </c>
      <c r="V176" s="149">
        <v>-6452330</v>
      </c>
    </row>
    <row r="177" spans="1:22" x14ac:dyDescent="0.3">
      <c r="A177" s="124">
        <v>72</v>
      </c>
      <c r="B177" s="125" t="str">
        <f>'[1]Employer Allocations'!A120</f>
        <v>Lyon County Schools</v>
      </c>
      <c r="C177" s="129">
        <f>VLOOKUP($B177,'[1]Allocation schedule Non'!$C$12:$AR$212,C$364,FALSE)</f>
        <v>0</v>
      </c>
      <c r="D177" s="129">
        <v>0</v>
      </c>
      <c r="E177" s="129">
        <v>14955746</v>
      </c>
      <c r="F177" s="129">
        <v>14955746</v>
      </c>
      <c r="G177" s="129"/>
      <c r="H177" s="129"/>
      <c r="I177" s="129"/>
      <c r="J177" s="131"/>
      <c r="K177" s="139">
        <v>72</v>
      </c>
      <c r="L177" s="125" t="str">
        <f t="shared" si="10"/>
        <v>Lyon County Schools</v>
      </c>
      <c r="M177" s="129"/>
      <c r="N177" s="129"/>
      <c r="O177" s="129"/>
      <c r="P177" s="129"/>
      <c r="Q177" s="129"/>
      <c r="R177" s="129">
        <v>0</v>
      </c>
      <c r="S177" s="129">
        <v>-1563516</v>
      </c>
      <c r="T177" s="129">
        <v>-1563516</v>
      </c>
      <c r="U177" s="129">
        <v>0</v>
      </c>
      <c r="V177" s="149">
        <v>-1563516</v>
      </c>
    </row>
    <row r="178" spans="1:22" x14ac:dyDescent="0.3">
      <c r="A178" s="124">
        <v>73</v>
      </c>
      <c r="B178" s="125" t="str">
        <f>'[1]Employer Allocations'!A121</f>
        <v>Madison County Schools</v>
      </c>
      <c r="C178" s="129">
        <f>VLOOKUP($B178,'[1]Allocation schedule Non'!$C$12:$AR$212,C$364,FALSE)</f>
        <v>0</v>
      </c>
      <c r="D178" s="129">
        <v>0</v>
      </c>
      <c r="E178" s="129">
        <v>190912596</v>
      </c>
      <c r="F178" s="129">
        <v>190912596</v>
      </c>
      <c r="G178" s="129"/>
      <c r="H178" s="129"/>
      <c r="I178" s="129"/>
      <c r="J178" s="131"/>
      <c r="K178" s="139">
        <v>73</v>
      </c>
      <c r="L178" s="125" t="str">
        <f t="shared" si="10"/>
        <v>Madison County Schools</v>
      </c>
      <c r="M178" s="129"/>
      <c r="N178" s="129"/>
      <c r="O178" s="129"/>
      <c r="P178" s="129"/>
      <c r="Q178" s="129"/>
      <c r="R178" s="129">
        <v>0</v>
      </c>
      <c r="S178" s="129">
        <v>-19958538</v>
      </c>
      <c r="T178" s="129">
        <v>-19958538</v>
      </c>
      <c r="U178" s="129">
        <v>0</v>
      </c>
      <c r="V178" s="149">
        <v>-19958538</v>
      </c>
    </row>
    <row r="179" spans="1:22" x14ac:dyDescent="0.3">
      <c r="A179" s="124">
        <v>74</v>
      </c>
      <c r="B179" s="125" t="str">
        <f>'[1]Employer Allocations'!A122</f>
        <v>Magoffin County Schools</v>
      </c>
      <c r="C179" s="129">
        <f>VLOOKUP($B179,'[1]Allocation schedule Non'!$C$12:$AR$212,C$364,FALSE)</f>
        <v>0</v>
      </c>
      <c r="D179" s="129">
        <v>0</v>
      </c>
      <c r="E179" s="129">
        <v>34738198</v>
      </c>
      <c r="F179" s="129">
        <v>34738198</v>
      </c>
      <c r="G179" s="129"/>
      <c r="H179" s="129"/>
      <c r="I179" s="129"/>
      <c r="J179" s="131"/>
      <c r="K179" s="139">
        <v>74</v>
      </c>
      <c r="L179" s="125" t="str">
        <f t="shared" si="10"/>
        <v>Magoffin County Schools</v>
      </c>
      <c r="M179" s="129"/>
      <c r="N179" s="129"/>
      <c r="O179" s="129"/>
      <c r="P179" s="129"/>
      <c r="Q179" s="129"/>
      <c r="R179" s="129">
        <v>0</v>
      </c>
      <c r="S179" s="129">
        <v>-3631629</v>
      </c>
      <c r="T179" s="129">
        <v>-3631629</v>
      </c>
      <c r="U179" s="129">
        <v>0</v>
      </c>
      <c r="V179" s="149">
        <v>-3631629</v>
      </c>
    </row>
    <row r="180" spans="1:22" x14ac:dyDescent="0.3">
      <c r="A180" s="124">
        <v>75</v>
      </c>
      <c r="B180" s="125" t="str">
        <f>'[1]Employer Allocations'!A123</f>
        <v>Marion County Schools</v>
      </c>
      <c r="C180" s="129">
        <f>VLOOKUP($B180,'[1]Allocation schedule Non'!$C$12:$AR$212,C$364,FALSE)</f>
        <v>0</v>
      </c>
      <c r="D180" s="129">
        <v>0</v>
      </c>
      <c r="E180" s="129">
        <v>63636486</v>
      </c>
      <c r="F180" s="129">
        <v>63636486</v>
      </c>
      <c r="G180" s="129"/>
      <c r="H180" s="129"/>
      <c r="I180" s="129"/>
      <c r="J180" s="131"/>
      <c r="K180" s="139">
        <v>75</v>
      </c>
      <c r="L180" s="125" t="str">
        <f t="shared" si="10"/>
        <v>Marion County Schools</v>
      </c>
      <c r="M180" s="129"/>
      <c r="N180" s="129"/>
      <c r="O180" s="129"/>
      <c r="P180" s="129"/>
      <c r="Q180" s="129"/>
      <c r="R180" s="129">
        <v>0</v>
      </c>
      <c r="S180" s="129">
        <v>-6652737</v>
      </c>
      <c r="T180" s="129">
        <v>-6652737</v>
      </c>
      <c r="U180" s="129">
        <v>0</v>
      </c>
      <c r="V180" s="149">
        <v>-6652737</v>
      </c>
    </row>
    <row r="181" spans="1:22" x14ac:dyDescent="0.3">
      <c r="A181" s="124">
        <v>76</v>
      </c>
      <c r="B181" s="125" t="str">
        <f>'[1]Employer Allocations'!A124</f>
        <v>Marshall County Schools</v>
      </c>
      <c r="C181" s="129">
        <f>VLOOKUP($B181,'[1]Allocation schedule Non'!$C$12:$AR$212,C$364,FALSE)</f>
        <v>0</v>
      </c>
      <c r="D181" s="129">
        <v>0</v>
      </c>
      <c r="E181" s="129">
        <v>88766571</v>
      </c>
      <c r="F181" s="129">
        <v>88766571</v>
      </c>
      <c r="G181" s="129"/>
      <c r="H181" s="129"/>
      <c r="I181" s="129"/>
      <c r="J181" s="131"/>
      <c r="K181" s="139">
        <v>76</v>
      </c>
      <c r="L181" s="125" t="str">
        <f t="shared" si="10"/>
        <v>Marshall County Schools</v>
      </c>
      <c r="M181" s="129"/>
      <c r="N181" s="129"/>
      <c r="O181" s="129"/>
      <c r="P181" s="129"/>
      <c r="Q181" s="129"/>
      <c r="R181" s="129">
        <v>0</v>
      </c>
      <c r="S181" s="129">
        <v>-9279906</v>
      </c>
      <c r="T181" s="129">
        <v>-9279906</v>
      </c>
      <c r="U181" s="129">
        <v>0</v>
      </c>
      <c r="V181" s="149">
        <v>-9279906</v>
      </c>
    </row>
    <row r="182" spans="1:22" x14ac:dyDescent="0.3">
      <c r="A182" s="124">
        <v>77</v>
      </c>
      <c r="B182" s="125" t="str">
        <f>'[1]Employer Allocations'!A125</f>
        <v>Martin County Schools</v>
      </c>
      <c r="C182" s="129">
        <f>VLOOKUP($B182,'[1]Allocation schedule Non'!$C$12:$AR$212,C$364,FALSE)</f>
        <v>0</v>
      </c>
      <c r="D182" s="129">
        <v>0</v>
      </c>
      <c r="E182" s="129">
        <v>29757315</v>
      </c>
      <c r="F182" s="129">
        <v>29757315</v>
      </c>
      <c r="G182" s="129"/>
      <c r="H182" s="129"/>
      <c r="I182" s="129"/>
      <c r="J182" s="131"/>
      <c r="K182" s="139">
        <v>77</v>
      </c>
      <c r="L182" s="125" t="str">
        <f t="shared" si="10"/>
        <v>Martin County Schools</v>
      </c>
      <c r="M182" s="129"/>
      <c r="N182" s="129"/>
      <c r="O182" s="129"/>
      <c r="P182" s="129"/>
      <c r="Q182" s="129"/>
      <c r="R182" s="129">
        <v>0</v>
      </c>
      <c r="S182" s="129">
        <v>-3110913</v>
      </c>
      <c r="T182" s="129">
        <v>-3110913</v>
      </c>
      <c r="U182" s="129">
        <v>0</v>
      </c>
      <c r="V182" s="149">
        <v>-3110913</v>
      </c>
    </row>
    <row r="183" spans="1:22" x14ac:dyDescent="0.3">
      <c r="A183" s="124">
        <v>78</v>
      </c>
      <c r="B183" s="125" t="str">
        <f>'[1]Employer Allocations'!A126</f>
        <v>Mason County Schools</v>
      </c>
      <c r="C183" s="129">
        <f>VLOOKUP($B183,'[1]Allocation schedule Non'!$C$12:$AR$212,C$364,FALSE)</f>
        <v>0</v>
      </c>
      <c r="D183" s="129">
        <v>0</v>
      </c>
      <c r="E183" s="129">
        <v>51024372</v>
      </c>
      <c r="F183" s="129">
        <v>51024372</v>
      </c>
      <c r="G183" s="129"/>
      <c r="H183" s="129"/>
      <c r="I183" s="129"/>
      <c r="J183" s="131"/>
      <c r="K183" s="139">
        <v>78</v>
      </c>
      <c r="L183" s="125" t="str">
        <f t="shared" si="10"/>
        <v>Mason County Schools</v>
      </c>
      <c r="M183" s="129"/>
      <c r="N183" s="129"/>
      <c r="O183" s="129"/>
      <c r="P183" s="129"/>
      <c r="Q183" s="129"/>
      <c r="R183" s="129">
        <v>0</v>
      </c>
      <c r="S183" s="129">
        <v>-5334231</v>
      </c>
      <c r="T183" s="129">
        <v>-5334231</v>
      </c>
      <c r="U183" s="129">
        <v>0</v>
      </c>
      <c r="V183" s="149">
        <v>-5334231</v>
      </c>
    </row>
    <row r="184" spans="1:22" x14ac:dyDescent="0.3">
      <c r="A184" s="124">
        <v>79</v>
      </c>
      <c r="B184" s="125" t="str">
        <f>'[1]Employer Allocations'!A127</f>
        <v>McCracken County Schools</v>
      </c>
      <c r="C184" s="129">
        <f>VLOOKUP($B184,'[1]Allocation schedule Non'!$C$12:$AR$212,C$364,FALSE)</f>
        <v>0</v>
      </c>
      <c r="D184" s="129">
        <v>0</v>
      </c>
      <c r="E184" s="129">
        <v>130016783</v>
      </c>
      <c r="F184" s="129">
        <v>130016783</v>
      </c>
      <c r="G184" s="129"/>
      <c r="H184" s="129"/>
      <c r="I184" s="129"/>
      <c r="J184" s="131"/>
      <c r="K184" s="139">
        <v>79</v>
      </c>
      <c r="L184" s="125" t="str">
        <f t="shared" si="10"/>
        <v>McCracken County Schools</v>
      </c>
      <c r="M184" s="129"/>
      <c r="N184" s="129"/>
      <c r="O184" s="129"/>
      <c r="P184" s="129"/>
      <c r="Q184" s="129"/>
      <c r="R184" s="129">
        <v>0</v>
      </c>
      <c r="S184" s="129">
        <v>-13592319</v>
      </c>
      <c r="T184" s="129">
        <v>-13592319</v>
      </c>
      <c r="U184" s="129">
        <v>0</v>
      </c>
      <c r="V184" s="149">
        <v>-13592319</v>
      </c>
    </row>
    <row r="185" spans="1:22" ht="11.15" thickBot="1" x14ac:dyDescent="0.35">
      <c r="A185" s="151">
        <v>80</v>
      </c>
      <c r="B185" s="136" t="str">
        <f>'[1]Employer Allocations'!A128</f>
        <v>McCreary County Schools</v>
      </c>
      <c r="C185" s="137">
        <f>VLOOKUP($B185,'[1]Allocation schedule Non'!$C$12:$AR$212,C$364,FALSE)</f>
        <v>0</v>
      </c>
      <c r="D185" s="137">
        <v>0</v>
      </c>
      <c r="E185" s="137">
        <v>45930244</v>
      </c>
      <c r="F185" s="137">
        <v>45930244</v>
      </c>
      <c r="G185" s="137"/>
      <c r="H185" s="137"/>
      <c r="I185" s="137"/>
      <c r="J185" s="138"/>
      <c r="K185" s="167">
        <v>80</v>
      </c>
      <c r="L185" s="136" t="str">
        <f t="shared" si="10"/>
        <v>McCreary County Schools</v>
      </c>
      <c r="M185" s="137"/>
      <c r="N185" s="137"/>
      <c r="O185" s="137"/>
      <c r="P185" s="137"/>
      <c r="Q185" s="137"/>
      <c r="R185" s="137">
        <v>0</v>
      </c>
      <c r="S185" s="137">
        <v>-4801676</v>
      </c>
      <c r="T185" s="137">
        <v>-4801676</v>
      </c>
      <c r="U185" s="137">
        <v>0</v>
      </c>
      <c r="V185" s="168">
        <v>-4801676</v>
      </c>
    </row>
    <row r="186" spans="1:22" hidden="1" x14ac:dyDescent="0.3">
      <c r="A186" s="93"/>
      <c r="B186" s="94"/>
      <c r="C186" s="94"/>
      <c r="D186" s="95"/>
      <c r="E186" s="96"/>
      <c r="F186" s="94"/>
      <c r="G186" s="97"/>
      <c r="H186" s="98" t="s">
        <v>53</v>
      </c>
      <c r="I186" s="98"/>
      <c r="J186" s="99"/>
      <c r="K186" s="93"/>
      <c r="L186" s="94"/>
      <c r="M186" s="240" t="s">
        <v>52</v>
      </c>
      <c r="N186" s="240"/>
      <c r="O186" s="240"/>
      <c r="P186" s="240"/>
      <c r="Q186" s="240"/>
      <c r="R186" s="100"/>
      <c r="S186" s="100"/>
      <c r="T186" s="100"/>
      <c r="U186" s="100"/>
      <c r="V186" s="101"/>
    </row>
    <row r="187" spans="1:22" hidden="1" x14ac:dyDescent="0.3">
      <c r="A187" s="102"/>
      <c r="B187" s="103"/>
      <c r="C187" s="103"/>
      <c r="D187" s="104"/>
      <c r="E187" s="105"/>
      <c r="F187" s="103"/>
      <c r="G187" s="105"/>
      <c r="H187" s="105"/>
      <c r="I187" s="105"/>
      <c r="J187" s="106"/>
      <c r="K187" s="102"/>
      <c r="L187" s="103"/>
      <c r="M187" s="105"/>
      <c r="N187" s="105"/>
      <c r="O187" s="105"/>
      <c r="P187" s="105"/>
      <c r="Q187" s="103"/>
      <c r="R187" s="105"/>
      <c r="S187" s="105"/>
      <c r="T187" s="105"/>
      <c r="U187" s="107" t="s">
        <v>51</v>
      </c>
      <c r="V187" s="106"/>
    </row>
    <row r="188" spans="1:22" hidden="1" x14ac:dyDescent="0.3">
      <c r="A188" s="102"/>
      <c r="B188" s="103"/>
      <c r="C188" s="103"/>
      <c r="D188" s="104"/>
      <c r="E188" s="105"/>
      <c r="F188" s="103"/>
      <c r="G188" s="105"/>
      <c r="H188" s="105"/>
      <c r="I188" s="107" t="s">
        <v>50</v>
      </c>
      <c r="J188" s="106"/>
      <c r="K188" s="102"/>
      <c r="L188" s="103"/>
      <c r="M188" s="105"/>
      <c r="N188" s="105"/>
      <c r="O188" s="105"/>
      <c r="P188" s="107" t="s">
        <v>50</v>
      </c>
      <c r="Q188" s="103"/>
      <c r="R188" s="105"/>
      <c r="S188" s="105"/>
      <c r="T188" s="105"/>
      <c r="U188" s="107" t="s">
        <v>49</v>
      </c>
      <c r="V188" s="106"/>
    </row>
    <row r="189" spans="1:22" hidden="1" x14ac:dyDescent="0.3">
      <c r="A189" s="102"/>
      <c r="B189" s="103"/>
      <c r="C189" s="241">
        <v>41820</v>
      </c>
      <c r="D189" s="243">
        <v>43646</v>
      </c>
      <c r="E189" s="244"/>
      <c r="F189" s="241"/>
      <c r="G189" s="105"/>
      <c r="H189" s="107"/>
      <c r="I189" s="107" t="s">
        <v>47</v>
      </c>
      <c r="J189" s="108"/>
      <c r="K189" s="102"/>
      <c r="L189" s="103"/>
      <c r="M189" s="107"/>
      <c r="N189" s="107"/>
      <c r="O189" s="107" t="s">
        <v>48</v>
      </c>
      <c r="P189" s="107" t="s">
        <v>47</v>
      </c>
      <c r="Q189" s="109"/>
      <c r="R189" s="105"/>
      <c r="S189" s="105"/>
      <c r="T189" s="107"/>
      <c r="U189" s="107" t="s">
        <v>47</v>
      </c>
      <c r="V189" s="106"/>
    </row>
    <row r="190" spans="1:22" hidden="1" x14ac:dyDescent="0.3">
      <c r="A190" s="102"/>
      <c r="B190" s="103"/>
      <c r="C190" s="241"/>
      <c r="D190" s="243"/>
      <c r="E190" s="244"/>
      <c r="F190" s="241"/>
      <c r="G190" s="105"/>
      <c r="H190" s="107"/>
      <c r="I190" s="107" t="s">
        <v>46</v>
      </c>
      <c r="J190" s="108"/>
      <c r="K190" s="102"/>
      <c r="L190" s="103"/>
      <c r="M190" s="107"/>
      <c r="N190" s="107"/>
      <c r="O190" s="107" t="s">
        <v>39</v>
      </c>
      <c r="P190" s="107" t="s">
        <v>46</v>
      </c>
      <c r="Q190" s="109"/>
      <c r="R190" s="105"/>
      <c r="S190" s="105"/>
      <c r="T190" s="107"/>
      <c r="U190" s="107" t="s">
        <v>46</v>
      </c>
      <c r="V190" s="106"/>
    </row>
    <row r="191" spans="1:22" hidden="1" x14ac:dyDescent="0.3">
      <c r="A191" s="102"/>
      <c r="B191" s="103"/>
      <c r="C191" s="242"/>
      <c r="D191" s="245"/>
      <c r="E191" s="246"/>
      <c r="F191" s="242"/>
      <c r="G191" s="105"/>
      <c r="H191" s="107"/>
      <c r="I191" s="107" t="s">
        <v>39</v>
      </c>
      <c r="J191" s="108"/>
      <c r="K191" s="102"/>
      <c r="L191" s="103"/>
      <c r="M191" s="107"/>
      <c r="N191" s="107"/>
      <c r="O191" s="107" t="s">
        <v>45</v>
      </c>
      <c r="P191" s="107" t="s">
        <v>39</v>
      </c>
      <c r="Q191" s="109"/>
      <c r="R191" s="105"/>
      <c r="S191" s="105"/>
      <c r="T191" s="107"/>
      <c r="U191" s="107" t="s">
        <v>39</v>
      </c>
      <c r="V191" s="106"/>
    </row>
    <row r="192" spans="1:22" hidden="1" x14ac:dyDescent="0.3">
      <c r="A192" s="102"/>
      <c r="B192" s="103"/>
      <c r="C192" s="109" t="s">
        <v>44</v>
      </c>
      <c r="D192" s="110" t="s">
        <v>44</v>
      </c>
      <c r="E192" s="107" t="s">
        <v>43</v>
      </c>
      <c r="F192" s="103"/>
      <c r="G192" s="107" t="s">
        <v>42</v>
      </c>
      <c r="H192" s="107"/>
      <c r="I192" s="107" t="s">
        <v>0</v>
      </c>
      <c r="J192" s="108" t="s">
        <v>4</v>
      </c>
      <c r="K192" s="102"/>
      <c r="L192" s="103"/>
      <c r="M192" s="107" t="s">
        <v>41</v>
      </c>
      <c r="N192" s="107"/>
      <c r="O192" s="107" t="s">
        <v>27</v>
      </c>
      <c r="P192" s="107" t="s">
        <v>0</v>
      </c>
      <c r="Q192" s="109" t="s">
        <v>4</v>
      </c>
      <c r="R192" s="107"/>
      <c r="S192" s="107"/>
      <c r="T192" s="107" t="s">
        <v>40</v>
      </c>
      <c r="U192" s="107" t="s">
        <v>0</v>
      </c>
      <c r="V192" s="108"/>
    </row>
    <row r="193" spans="1:22" hidden="1" x14ac:dyDescent="0.3">
      <c r="A193" s="102"/>
      <c r="B193" s="103"/>
      <c r="C193" s="109" t="s">
        <v>40</v>
      </c>
      <c r="D193" s="110" t="s">
        <v>40</v>
      </c>
      <c r="E193" s="107" t="s">
        <v>40</v>
      </c>
      <c r="F193" s="103"/>
      <c r="G193" s="107" t="s">
        <v>39</v>
      </c>
      <c r="H193" s="107"/>
      <c r="I193" s="107" t="s">
        <v>3</v>
      </c>
      <c r="J193" s="108" t="s">
        <v>37</v>
      </c>
      <c r="K193" s="102"/>
      <c r="L193" s="103"/>
      <c r="M193" s="107" t="s">
        <v>39</v>
      </c>
      <c r="N193" s="107"/>
      <c r="O193" s="107" t="s">
        <v>38</v>
      </c>
      <c r="P193" s="107" t="s">
        <v>3</v>
      </c>
      <c r="Q193" s="109" t="s">
        <v>37</v>
      </c>
      <c r="R193" s="107" t="s">
        <v>36</v>
      </c>
      <c r="S193" s="107"/>
      <c r="T193" s="107" t="s">
        <v>22</v>
      </c>
      <c r="U193" s="107" t="s">
        <v>3</v>
      </c>
      <c r="V193" s="108" t="s">
        <v>12</v>
      </c>
    </row>
    <row r="194" spans="1:22" hidden="1" x14ac:dyDescent="0.3">
      <c r="A194" s="102"/>
      <c r="B194" s="103"/>
      <c r="C194" s="109" t="s">
        <v>22</v>
      </c>
      <c r="D194" s="110" t="s">
        <v>22</v>
      </c>
      <c r="E194" s="107" t="s">
        <v>22</v>
      </c>
      <c r="F194" s="109" t="s">
        <v>4</v>
      </c>
      <c r="G194" s="107" t="s">
        <v>34</v>
      </c>
      <c r="H194" s="107"/>
      <c r="I194" s="107" t="s">
        <v>29</v>
      </c>
      <c r="J194" s="108" t="s">
        <v>35</v>
      </c>
      <c r="K194" s="102"/>
      <c r="L194" s="103"/>
      <c r="M194" s="107" t="s">
        <v>34</v>
      </c>
      <c r="N194" s="107"/>
      <c r="O194" s="107" t="s">
        <v>33</v>
      </c>
      <c r="P194" s="107" t="s">
        <v>29</v>
      </c>
      <c r="Q194" s="109" t="s">
        <v>32</v>
      </c>
      <c r="R194" s="107" t="s">
        <v>0</v>
      </c>
      <c r="S194" s="107" t="s">
        <v>31</v>
      </c>
      <c r="T194" s="107" t="s">
        <v>30</v>
      </c>
      <c r="U194" s="107" t="s">
        <v>29</v>
      </c>
      <c r="V194" s="108" t="s">
        <v>12</v>
      </c>
    </row>
    <row r="195" spans="1:22" hidden="1" x14ac:dyDescent="0.3">
      <c r="A195" s="111"/>
      <c r="B195" s="112"/>
      <c r="C195" s="109" t="s">
        <v>28</v>
      </c>
      <c r="D195" s="110" t="s">
        <v>28</v>
      </c>
      <c r="E195" s="107" t="s">
        <v>28</v>
      </c>
      <c r="F195" s="109" t="s">
        <v>28</v>
      </c>
      <c r="G195" s="107" t="s">
        <v>27</v>
      </c>
      <c r="H195" s="107" t="s">
        <v>26</v>
      </c>
      <c r="I195" s="107" t="s">
        <v>22</v>
      </c>
      <c r="J195" s="108" t="s">
        <v>24</v>
      </c>
      <c r="K195" s="111"/>
      <c r="L195" s="112"/>
      <c r="M195" s="107" t="s">
        <v>27</v>
      </c>
      <c r="N195" s="107" t="s">
        <v>26</v>
      </c>
      <c r="O195" s="107" t="s">
        <v>25</v>
      </c>
      <c r="P195" s="107" t="s">
        <v>22</v>
      </c>
      <c r="Q195" s="109" t="s">
        <v>24</v>
      </c>
      <c r="R195" s="107" t="s">
        <v>23</v>
      </c>
      <c r="S195" s="107" t="s">
        <v>1</v>
      </c>
      <c r="T195" s="107" t="s">
        <v>23</v>
      </c>
      <c r="U195" s="107" t="s">
        <v>22</v>
      </c>
      <c r="V195" s="108" t="s">
        <v>21</v>
      </c>
    </row>
    <row r="196" spans="1:22" hidden="1" x14ac:dyDescent="0.3">
      <c r="A196" s="113" t="s">
        <v>2</v>
      </c>
      <c r="B196" s="114" t="s">
        <v>0</v>
      </c>
      <c r="C196" s="114" t="s">
        <v>20</v>
      </c>
      <c r="D196" s="115" t="s">
        <v>20</v>
      </c>
      <c r="E196" s="116" t="s">
        <v>20</v>
      </c>
      <c r="F196" s="114" t="s">
        <v>20</v>
      </c>
      <c r="G196" s="116" t="s">
        <v>19</v>
      </c>
      <c r="H196" s="116" t="s">
        <v>18</v>
      </c>
      <c r="I196" s="116" t="s">
        <v>3</v>
      </c>
      <c r="J196" s="117" t="s">
        <v>16</v>
      </c>
      <c r="K196" s="113" t="s">
        <v>2</v>
      </c>
      <c r="L196" s="114" t="s">
        <v>0</v>
      </c>
      <c r="M196" s="116" t="s">
        <v>19</v>
      </c>
      <c r="N196" s="116" t="s">
        <v>18</v>
      </c>
      <c r="O196" s="116" t="s">
        <v>17</v>
      </c>
      <c r="P196" s="116" t="s">
        <v>3</v>
      </c>
      <c r="Q196" s="114" t="s">
        <v>16</v>
      </c>
      <c r="R196" s="116" t="s">
        <v>14</v>
      </c>
      <c r="S196" s="107" t="s">
        <v>15</v>
      </c>
      <c r="T196" s="107" t="s">
        <v>14</v>
      </c>
      <c r="U196" s="116" t="s">
        <v>3</v>
      </c>
      <c r="V196" s="108" t="s">
        <v>14</v>
      </c>
    </row>
    <row r="197" spans="1:22" hidden="1" x14ac:dyDescent="0.3">
      <c r="A197" s="118"/>
      <c r="B197" s="152"/>
      <c r="C197" s="152"/>
      <c r="D197" s="152"/>
      <c r="E197" s="152"/>
      <c r="F197" s="152"/>
      <c r="G197" s="152"/>
      <c r="H197" s="152"/>
      <c r="I197" s="152"/>
      <c r="J197" s="153"/>
      <c r="K197" s="118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3"/>
    </row>
    <row r="198" spans="1:22" x14ac:dyDescent="0.3">
      <c r="A198" s="124">
        <v>81</v>
      </c>
      <c r="B198" s="125" t="str">
        <f>'[1]Employer Allocations'!A129</f>
        <v>McLean County Schools</v>
      </c>
      <c r="C198" s="129">
        <f>VLOOKUP($B198,'[1]Allocation schedule Non'!$C$12:$AR$212,C$364,FALSE)</f>
        <v>0</v>
      </c>
      <c r="D198" s="129">
        <v>0</v>
      </c>
      <c r="E198" s="129">
        <v>28441896</v>
      </c>
      <c r="F198" s="129">
        <v>28441896</v>
      </c>
      <c r="G198" s="129"/>
      <c r="H198" s="129"/>
      <c r="I198" s="129"/>
      <c r="J198" s="131"/>
      <c r="K198" s="139">
        <v>81</v>
      </c>
      <c r="L198" s="125" t="str">
        <f t="shared" ref="L198:L237" si="11">B198</f>
        <v>McLean County Schools</v>
      </c>
      <c r="M198" s="129"/>
      <c r="N198" s="129"/>
      <c r="O198" s="129"/>
      <c r="P198" s="129"/>
      <c r="Q198" s="129"/>
      <c r="R198" s="129">
        <v>0</v>
      </c>
      <c r="S198" s="129">
        <v>-2973396</v>
      </c>
      <c r="T198" s="129">
        <v>-2973396</v>
      </c>
      <c r="U198" s="129">
        <v>0</v>
      </c>
      <c r="V198" s="149">
        <v>-2973396</v>
      </c>
    </row>
    <row r="199" spans="1:22" x14ac:dyDescent="0.3">
      <c r="A199" s="124">
        <v>82</v>
      </c>
      <c r="B199" s="125" t="str">
        <f>'[1]Employer Allocations'!A130</f>
        <v>Meade County Schools</v>
      </c>
      <c r="C199" s="129">
        <f>VLOOKUP($B199,'[1]Allocation schedule Non'!$C$12:$AR$212,C$364,FALSE)</f>
        <v>0</v>
      </c>
      <c r="D199" s="129">
        <v>0</v>
      </c>
      <c r="E199" s="129">
        <v>81490357</v>
      </c>
      <c r="F199" s="129">
        <v>81490357</v>
      </c>
      <c r="G199" s="129"/>
      <c r="H199" s="129"/>
      <c r="I199" s="129"/>
      <c r="J199" s="131"/>
      <c r="K199" s="139">
        <v>82</v>
      </c>
      <c r="L199" s="125" t="str">
        <f t="shared" si="11"/>
        <v>Meade County Schools</v>
      </c>
      <c r="M199" s="129"/>
      <c r="N199" s="129"/>
      <c r="O199" s="129"/>
      <c r="P199" s="129"/>
      <c r="Q199" s="129"/>
      <c r="R199" s="129">
        <v>0</v>
      </c>
      <c r="S199" s="129">
        <v>-8519230</v>
      </c>
      <c r="T199" s="129">
        <v>-8519230</v>
      </c>
      <c r="U199" s="129">
        <v>0</v>
      </c>
      <c r="V199" s="149">
        <v>-8519230</v>
      </c>
    </row>
    <row r="200" spans="1:22" x14ac:dyDescent="0.3">
      <c r="A200" s="124">
        <v>83</v>
      </c>
      <c r="B200" s="125" t="str">
        <f>'[1]Employer Allocations'!A131</f>
        <v>Menifee County Schools</v>
      </c>
      <c r="C200" s="129">
        <f>VLOOKUP($B200,'[1]Allocation schedule Non'!$C$12:$AR$212,C$364,FALSE)</f>
        <v>0</v>
      </c>
      <c r="D200" s="129">
        <v>0</v>
      </c>
      <c r="E200" s="129">
        <v>16946953</v>
      </c>
      <c r="F200" s="129">
        <v>16946953</v>
      </c>
      <c r="G200" s="129"/>
      <c r="H200" s="129"/>
      <c r="I200" s="129"/>
      <c r="J200" s="131"/>
      <c r="K200" s="139">
        <v>83</v>
      </c>
      <c r="L200" s="125" t="str">
        <f t="shared" si="11"/>
        <v>Menifee County Schools</v>
      </c>
      <c r="M200" s="129"/>
      <c r="N200" s="129"/>
      <c r="O200" s="129"/>
      <c r="P200" s="129"/>
      <c r="Q200" s="129"/>
      <c r="R200" s="129">
        <v>0</v>
      </c>
      <c r="S200" s="129">
        <v>-1771682</v>
      </c>
      <c r="T200" s="129">
        <v>-1771682</v>
      </c>
      <c r="U200" s="129">
        <v>0</v>
      </c>
      <c r="V200" s="149">
        <v>-1771682</v>
      </c>
    </row>
    <row r="201" spans="1:22" x14ac:dyDescent="0.3">
      <c r="A201" s="124">
        <v>84</v>
      </c>
      <c r="B201" s="125" t="str">
        <f>'[1]Employer Allocations'!A132</f>
        <v>Mercer County Schools</v>
      </c>
      <c r="C201" s="129">
        <f>VLOOKUP($B201,'[1]Allocation schedule Non'!$C$12:$AR$212,C$364,FALSE)</f>
        <v>0</v>
      </c>
      <c r="D201" s="129">
        <v>0</v>
      </c>
      <c r="E201" s="129">
        <v>53776505</v>
      </c>
      <c r="F201" s="129">
        <v>53776505</v>
      </c>
      <c r="G201" s="129"/>
      <c r="H201" s="129"/>
      <c r="I201" s="129"/>
      <c r="J201" s="131"/>
      <c r="K201" s="139">
        <v>84</v>
      </c>
      <c r="L201" s="125" t="str">
        <f t="shared" si="11"/>
        <v>Mercer County Schools</v>
      </c>
      <c r="M201" s="129"/>
      <c r="N201" s="129"/>
      <c r="O201" s="129"/>
      <c r="P201" s="129"/>
      <c r="Q201" s="129"/>
      <c r="R201" s="129">
        <v>0</v>
      </c>
      <c r="S201" s="129">
        <v>-5621947</v>
      </c>
      <c r="T201" s="129">
        <v>-5621947</v>
      </c>
      <c r="U201" s="129">
        <v>0</v>
      </c>
      <c r="V201" s="149">
        <v>-5621947</v>
      </c>
    </row>
    <row r="202" spans="1:22" x14ac:dyDescent="0.3">
      <c r="A202" s="124">
        <v>85</v>
      </c>
      <c r="B202" s="125" t="str">
        <f>'[1]Employer Allocations'!A133</f>
        <v>Metcalf County Schools</v>
      </c>
      <c r="C202" s="129">
        <f>VLOOKUP($B202,'[1]Allocation schedule Non'!$C$12:$AR$212,C$364,FALSE)</f>
        <v>0</v>
      </c>
      <c r="D202" s="129">
        <v>0</v>
      </c>
      <c r="E202" s="129">
        <v>23033956</v>
      </c>
      <c r="F202" s="129">
        <v>23033956</v>
      </c>
      <c r="G202" s="129"/>
      <c r="H202" s="129"/>
      <c r="I202" s="129"/>
      <c r="J202" s="131"/>
      <c r="K202" s="139">
        <v>85</v>
      </c>
      <c r="L202" s="125" t="str">
        <f t="shared" si="11"/>
        <v>Metcalf County Schools</v>
      </c>
      <c r="M202" s="129"/>
      <c r="N202" s="129"/>
      <c r="O202" s="129"/>
      <c r="P202" s="129"/>
      <c r="Q202" s="129"/>
      <c r="R202" s="129">
        <v>0</v>
      </c>
      <c r="S202" s="129">
        <v>-2408034</v>
      </c>
      <c r="T202" s="129">
        <v>-2408034</v>
      </c>
      <c r="U202" s="129">
        <v>0</v>
      </c>
      <c r="V202" s="149">
        <v>-2408034</v>
      </c>
    </row>
    <row r="203" spans="1:22" x14ac:dyDescent="0.3">
      <c r="A203" s="124">
        <v>86</v>
      </c>
      <c r="B203" s="125" t="str">
        <f>'[1]Employer Allocations'!A134</f>
        <v>Monroe County Schools</v>
      </c>
      <c r="C203" s="129">
        <f>VLOOKUP($B203,'[1]Allocation schedule Non'!$C$12:$AR$212,C$364,FALSE)</f>
        <v>0</v>
      </c>
      <c r="D203" s="129">
        <v>0</v>
      </c>
      <c r="E203" s="129">
        <v>33770565</v>
      </c>
      <c r="F203" s="129">
        <v>33770565</v>
      </c>
      <c r="G203" s="129"/>
      <c r="H203" s="129"/>
      <c r="I203" s="129"/>
      <c r="J203" s="131"/>
      <c r="K203" s="139">
        <v>86</v>
      </c>
      <c r="L203" s="125" t="str">
        <f t="shared" si="11"/>
        <v>Monroe County Schools</v>
      </c>
      <c r="M203" s="129"/>
      <c r="N203" s="129"/>
      <c r="O203" s="129"/>
      <c r="P203" s="129"/>
      <c r="Q203" s="129"/>
      <c r="R203" s="129">
        <v>0</v>
      </c>
      <c r="S203" s="129">
        <v>-3530469</v>
      </c>
      <c r="T203" s="129">
        <v>-3530469</v>
      </c>
      <c r="U203" s="129">
        <v>0</v>
      </c>
      <c r="V203" s="149">
        <v>-3530469</v>
      </c>
    </row>
    <row r="204" spans="1:22" x14ac:dyDescent="0.3">
      <c r="A204" s="124">
        <v>87</v>
      </c>
      <c r="B204" s="125" t="str">
        <f>'[1]Employer Allocations'!A135</f>
        <v>Montgomery County Schools</v>
      </c>
      <c r="C204" s="129">
        <f>VLOOKUP($B204,'[1]Allocation schedule Non'!$C$12:$AR$212,C$364,FALSE)</f>
        <v>0</v>
      </c>
      <c r="D204" s="129">
        <v>0</v>
      </c>
      <c r="E204" s="129">
        <v>76606483</v>
      </c>
      <c r="F204" s="129">
        <v>76606483</v>
      </c>
      <c r="G204" s="129"/>
      <c r="H204" s="129"/>
      <c r="I204" s="129"/>
      <c r="J204" s="131"/>
      <c r="K204" s="139">
        <v>87</v>
      </c>
      <c r="L204" s="125" t="str">
        <f t="shared" si="11"/>
        <v>Montgomery County Schools</v>
      </c>
      <c r="M204" s="129"/>
      <c r="N204" s="129"/>
      <c r="O204" s="129"/>
      <c r="P204" s="129"/>
      <c r="Q204" s="129"/>
      <c r="R204" s="129">
        <v>0</v>
      </c>
      <c r="S204" s="129">
        <v>-8008656</v>
      </c>
      <c r="T204" s="129">
        <v>-8008656</v>
      </c>
      <c r="U204" s="129">
        <v>0</v>
      </c>
      <c r="V204" s="149">
        <v>-8008656</v>
      </c>
    </row>
    <row r="205" spans="1:22" x14ac:dyDescent="0.3">
      <c r="A205" s="124">
        <v>88</v>
      </c>
      <c r="B205" s="125" t="str">
        <f>'[1]Employer Allocations'!A136</f>
        <v>Morgan County Schools</v>
      </c>
      <c r="C205" s="129">
        <f>VLOOKUP($B205,'[1]Allocation schedule Non'!$C$12:$AR$212,C$364,FALSE)</f>
        <v>0</v>
      </c>
      <c r="D205" s="129">
        <v>0</v>
      </c>
      <c r="E205" s="129">
        <v>32263038</v>
      </c>
      <c r="F205" s="129">
        <v>32263038</v>
      </c>
      <c r="G205" s="129"/>
      <c r="H205" s="129"/>
      <c r="I205" s="129"/>
      <c r="J205" s="131"/>
      <c r="K205" s="139">
        <v>88</v>
      </c>
      <c r="L205" s="125" t="str">
        <f t="shared" si="11"/>
        <v>Morgan County Schools</v>
      </c>
      <c r="M205" s="129"/>
      <c r="N205" s="129"/>
      <c r="O205" s="129"/>
      <c r="P205" s="129"/>
      <c r="Q205" s="129"/>
      <c r="R205" s="129">
        <v>0</v>
      </c>
      <c r="S205" s="129">
        <v>-3372868</v>
      </c>
      <c r="T205" s="129">
        <v>-3372868</v>
      </c>
      <c r="U205" s="129">
        <v>0</v>
      </c>
      <c r="V205" s="149">
        <v>-3372868</v>
      </c>
    </row>
    <row r="206" spans="1:22" x14ac:dyDescent="0.3">
      <c r="A206" s="124">
        <v>89</v>
      </c>
      <c r="B206" s="125" t="str">
        <f>'[1]Employer Allocations'!A137</f>
        <v>Muhlenberg County Schools</v>
      </c>
      <c r="C206" s="129">
        <f>VLOOKUP($B206,'[1]Allocation schedule Non'!$C$12:$AR$212,C$364,FALSE)</f>
        <v>0</v>
      </c>
      <c r="D206" s="129">
        <v>0</v>
      </c>
      <c r="E206" s="129">
        <v>84510868</v>
      </c>
      <c r="F206" s="129">
        <v>84510868</v>
      </c>
      <c r="G206" s="129"/>
      <c r="H206" s="129"/>
      <c r="I206" s="129"/>
      <c r="J206" s="131"/>
      <c r="K206" s="139">
        <v>89</v>
      </c>
      <c r="L206" s="125" t="str">
        <f t="shared" si="11"/>
        <v>Muhlenberg County Schools</v>
      </c>
      <c r="M206" s="129"/>
      <c r="N206" s="129"/>
      <c r="O206" s="129"/>
      <c r="P206" s="129"/>
      <c r="Q206" s="129"/>
      <c r="R206" s="129">
        <v>0</v>
      </c>
      <c r="S206" s="129">
        <v>-8835003</v>
      </c>
      <c r="T206" s="129">
        <v>-8835003</v>
      </c>
      <c r="U206" s="129">
        <v>0</v>
      </c>
      <c r="V206" s="149">
        <v>-8835003</v>
      </c>
    </row>
    <row r="207" spans="1:22" x14ac:dyDescent="0.3">
      <c r="A207" s="124">
        <v>90</v>
      </c>
      <c r="B207" s="125" t="str">
        <f>'[1]Employer Allocations'!A138</f>
        <v>Nelson County Schools</v>
      </c>
      <c r="C207" s="129">
        <f>VLOOKUP($B207,'[1]Allocation schedule Non'!$C$12:$AR$212,C$364,FALSE)</f>
        <v>0</v>
      </c>
      <c r="D207" s="129">
        <v>0</v>
      </c>
      <c r="E207" s="129">
        <v>84728763</v>
      </c>
      <c r="F207" s="129">
        <v>84728763</v>
      </c>
      <c r="G207" s="129"/>
      <c r="H207" s="129"/>
      <c r="I207" s="129"/>
      <c r="J207" s="131"/>
      <c r="K207" s="139">
        <v>90</v>
      </c>
      <c r="L207" s="125" t="str">
        <f t="shared" si="11"/>
        <v>Nelson County Schools</v>
      </c>
      <c r="M207" s="129"/>
      <c r="N207" s="129"/>
      <c r="O207" s="129"/>
      <c r="P207" s="129"/>
      <c r="Q207" s="129"/>
      <c r="R207" s="129">
        <v>0</v>
      </c>
      <c r="S207" s="129">
        <v>-8857782</v>
      </c>
      <c r="T207" s="129">
        <v>-8857782</v>
      </c>
      <c r="U207" s="129">
        <v>0</v>
      </c>
      <c r="V207" s="149">
        <v>-8857782</v>
      </c>
    </row>
    <row r="208" spans="1:22" x14ac:dyDescent="0.3">
      <c r="A208" s="124">
        <v>91</v>
      </c>
      <c r="B208" s="125" t="str">
        <f>'[1]Employer Allocations'!A139</f>
        <v>Nicholas County Schools</v>
      </c>
      <c r="C208" s="129">
        <f>VLOOKUP($B208,'[1]Allocation schedule Non'!$C$12:$AR$212,C$364,FALSE)</f>
        <v>0</v>
      </c>
      <c r="D208" s="129">
        <v>0</v>
      </c>
      <c r="E208" s="129">
        <v>17054877</v>
      </c>
      <c r="F208" s="129">
        <v>17054877</v>
      </c>
      <c r="G208" s="129"/>
      <c r="H208" s="129"/>
      <c r="I208" s="129"/>
      <c r="J208" s="131"/>
      <c r="K208" s="139">
        <v>91</v>
      </c>
      <c r="L208" s="125" t="str">
        <f t="shared" si="11"/>
        <v>Nicholas County Schools</v>
      </c>
      <c r="M208" s="129"/>
      <c r="N208" s="129"/>
      <c r="O208" s="129"/>
      <c r="P208" s="129"/>
      <c r="Q208" s="129"/>
      <c r="R208" s="129">
        <v>0</v>
      </c>
      <c r="S208" s="129">
        <v>-1782965</v>
      </c>
      <c r="T208" s="129">
        <v>-1782965</v>
      </c>
      <c r="U208" s="129">
        <v>0</v>
      </c>
      <c r="V208" s="149">
        <v>-1782965</v>
      </c>
    </row>
    <row r="209" spans="1:22" x14ac:dyDescent="0.3">
      <c r="A209" s="124">
        <v>92</v>
      </c>
      <c r="B209" s="125" t="str">
        <f>'[1]Employer Allocations'!A140</f>
        <v>Ohio County Schools</v>
      </c>
      <c r="C209" s="129">
        <f>VLOOKUP($B209,'[1]Allocation schedule Non'!$C$12:$AR$212,C$364,FALSE)</f>
        <v>0</v>
      </c>
      <c r="D209" s="129">
        <v>0</v>
      </c>
      <c r="E209" s="129">
        <v>66419319</v>
      </c>
      <c r="F209" s="129">
        <v>66419319</v>
      </c>
      <c r="G209" s="129"/>
      <c r="H209" s="129"/>
      <c r="I209" s="129"/>
      <c r="J209" s="131"/>
      <c r="K209" s="139">
        <v>92</v>
      </c>
      <c r="L209" s="125" t="str">
        <f t="shared" si="11"/>
        <v>Ohio County Schools</v>
      </c>
      <c r="M209" s="129"/>
      <c r="N209" s="129"/>
      <c r="O209" s="129"/>
      <c r="P209" s="129"/>
      <c r="Q209" s="129"/>
      <c r="R209" s="129">
        <v>0</v>
      </c>
      <c r="S209" s="129">
        <v>-6943662</v>
      </c>
      <c r="T209" s="129">
        <v>-6943662</v>
      </c>
      <c r="U209" s="129">
        <v>0</v>
      </c>
      <c r="V209" s="149">
        <v>-6943662</v>
      </c>
    </row>
    <row r="210" spans="1:22" x14ac:dyDescent="0.3">
      <c r="A210" s="124">
        <v>93</v>
      </c>
      <c r="B210" s="125" t="str">
        <f>'[1]Employer Allocations'!A141</f>
        <v>Oldham County Schools</v>
      </c>
      <c r="C210" s="129">
        <f>VLOOKUP($B210,'[1]Allocation schedule Non'!$C$12:$AR$212,C$364,FALSE)</f>
        <v>0</v>
      </c>
      <c r="D210" s="129">
        <v>0</v>
      </c>
      <c r="E210" s="129">
        <v>242291849</v>
      </c>
      <c r="F210" s="129">
        <v>242291849</v>
      </c>
      <c r="G210" s="129"/>
      <c r="H210" s="129"/>
      <c r="I210" s="129"/>
      <c r="J210" s="131"/>
      <c r="K210" s="139">
        <v>93</v>
      </c>
      <c r="L210" s="125" t="str">
        <f t="shared" si="11"/>
        <v>Oldham County Schools</v>
      </c>
      <c r="M210" s="129"/>
      <c r="N210" s="129"/>
      <c r="O210" s="129"/>
      <c r="P210" s="129"/>
      <c r="Q210" s="129"/>
      <c r="R210" s="129">
        <v>0</v>
      </c>
      <c r="S210" s="129">
        <v>-25329869</v>
      </c>
      <c r="T210" s="129">
        <v>-25329869</v>
      </c>
      <c r="U210" s="129">
        <v>0</v>
      </c>
      <c r="V210" s="149">
        <v>-25329869</v>
      </c>
    </row>
    <row r="211" spans="1:22" x14ac:dyDescent="0.3">
      <c r="A211" s="124">
        <v>94</v>
      </c>
      <c r="B211" s="125" t="str">
        <f>'[1]Employer Allocations'!A142</f>
        <v>Owen County Schools</v>
      </c>
      <c r="C211" s="129">
        <f>VLOOKUP($B211,'[1]Allocation schedule Non'!$C$12:$AR$212,C$364,FALSE)</f>
        <v>0</v>
      </c>
      <c r="D211" s="129">
        <v>0</v>
      </c>
      <c r="E211" s="129">
        <v>29669448</v>
      </c>
      <c r="F211" s="129">
        <v>29669448</v>
      </c>
      <c r="G211" s="129"/>
      <c r="H211" s="129"/>
      <c r="I211" s="129"/>
      <c r="J211" s="131"/>
      <c r="K211" s="139">
        <v>94</v>
      </c>
      <c r="L211" s="125" t="str">
        <f t="shared" si="11"/>
        <v>Owen County Schools</v>
      </c>
      <c r="M211" s="129"/>
      <c r="N211" s="129"/>
      <c r="O211" s="129"/>
      <c r="P211" s="129"/>
      <c r="Q211" s="129"/>
      <c r="R211" s="129">
        <v>0</v>
      </c>
      <c r="S211" s="129">
        <v>-3101727</v>
      </c>
      <c r="T211" s="129">
        <v>-3101727</v>
      </c>
      <c r="U211" s="129">
        <v>0</v>
      </c>
      <c r="V211" s="149">
        <v>-3101727</v>
      </c>
    </row>
    <row r="212" spans="1:22" x14ac:dyDescent="0.3">
      <c r="A212" s="124">
        <v>95</v>
      </c>
      <c r="B212" s="125" t="str">
        <f>'[1]Employer Allocations'!A143</f>
        <v>Owsley County Schools</v>
      </c>
      <c r="C212" s="129">
        <f>VLOOKUP($B212,'[1]Allocation schedule Non'!$C$12:$AR$212,C$364,FALSE)</f>
        <v>0</v>
      </c>
      <c r="D212" s="129">
        <v>0</v>
      </c>
      <c r="E212" s="129">
        <v>11429042</v>
      </c>
      <c r="F212" s="129">
        <v>11429042</v>
      </c>
      <c r="G212" s="129"/>
      <c r="H212" s="129"/>
      <c r="I212" s="129"/>
      <c r="J212" s="131"/>
      <c r="K212" s="139">
        <v>95</v>
      </c>
      <c r="L212" s="125" t="str">
        <f t="shared" si="11"/>
        <v>Owsley County Schools</v>
      </c>
      <c r="M212" s="129"/>
      <c r="N212" s="129"/>
      <c r="O212" s="129"/>
      <c r="P212" s="129"/>
      <c r="Q212" s="129"/>
      <c r="R212" s="129">
        <v>0</v>
      </c>
      <c r="S212" s="129">
        <v>-1194824</v>
      </c>
      <c r="T212" s="129">
        <v>-1194824</v>
      </c>
      <c r="U212" s="129">
        <v>0</v>
      </c>
      <c r="V212" s="149">
        <v>-1194824</v>
      </c>
    </row>
    <row r="213" spans="1:22" x14ac:dyDescent="0.3">
      <c r="A213" s="124">
        <v>96</v>
      </c>
      <c r="B213" s="125" t="str">
        <f>'[1]Employer Allocations'!A144</f>
        <v>Pendleton County Schools</v>
      </c>
      <c r="C213" s="129">
        <f>VLOOKUP($B213,'[1]Allocation schedule Non'!$C$12:$AR$212,C$364,FALSE)</f>
        <v>0</v>
      </c>
      <c r="D213" s="129">
        <v>0</v>
      </c>
      <c r="E213" s="129">
        <v>37997206</v>
      </c>
      <c r="F213" s="129">
        <v>37997206</v>
      </c>
      <c r="G213" s="129"/>
      <c r="H213" s="129"/>
      <c r="I213" s="129"/>
      <c r="J213" s="131"/>
      <c r="K213" s="139">
        <v>96</v>
      </c>
      <c r="L213" s="125" t="str">
        <f t="shared" si="11"/>
        <v>Pendleton County Schools</v>
      </c>
      <c r="M213" s="129"/>
      <c r="N213" s="129"/>
      <c r="O213" s="129"/>
      <c r="P213" s="129"/>
      <c r="Q213" s="129"/>
      <c r="R213" s="129">
        <v>0</v>
      </c>
      <c r="S213" s="129">
        <v>-3972334</v>
      </c>
      <c r="T213" s="129">
        <v>-3972334</v>
      </c>
      <c r="U213" s="129">
        <v>0</v>
      </c>
      <c r="V213" s="149">
        <v>-3972334</v>
      </c>
    </row>
    <row r="214" spans="1:22" x14ac:dyDescent="0.3">
      <c r="A214" s="124">
        <v>97</v>
      </c>
      <c r="B214" s="125" t="str">
        <f>'[1]Employer Allocations'!A145</f>
        <v>Perry County Schools</v>
      </c>
      <c r="C214" s="129">
        <f>VLOOKUP($B214,'[1]Allocation schedule Non'!$C$12:$AR$212,C$364,FALSE)</f>
        <v>0</v>
      </c>
      <c r="D214" s="129">
        <v>0</v>
      </c>
      <c r="E214" s="129">
        <v>62612230</v>
      </c>
      <c r="F214" s="129">
        <v>62612230</v>
      </c>
      <c r="G214" s="129"/>
      <c r="H214" s="129"/>
      <c r="I214" s="129"/>
      <c r="J214" s="131"/>
      <c r="K214" s="139">
        <v>97</v>
      </c>
      <c r="L214" s="125" t="str">
        <f t="shared" si="11"/>
        <v>Perry County Schools</v>
      </c>
      <c r="M214" s="129"/>
      <c r="N214" s="129"/>
      <c r="O214" s="129"/>
      <c r="P214" s="129"/>
      <c r="Q214" s="129"/>
      <c r="R214" s="129">
        <v>0</v>
      </c>
      <c r="S214" s="129">
        <v>-6545658</v>
      </c>
      <c r="T214" s="129">
        <v>-6545658</v>
      </c>
      <c r="U214" s="129">
        <v>0</v>
      </c>
      <c r="V214" s="149">
        <v>-6545658</v>
      </c>
    </row>
    <row r="215" spans="1:22" x14ac:dyDescent="0.3">
      <c r="A215" s="124">
        <v>98</v>
      </c>
      <c r="B215" s="125" t="str">
        <f>'[1]Employer Allocations'!A146</f>
        <v>Pike County Schools</v>
      </c>
      <c r="C215" s="129">
        <f>VLOOKUP($B215,'[1]Allocation schedule Non'!$C$12:$AR$212,C$364,FALSE)</f>
        <v>0</v>
      </c>
      <c r="D215" s="129">
        <v>0</v>
      </c>
      <c r="E215" s="129">
        <v>146312371</v>
      </c>
      <c r="F215" s="129">
        <v>146312371</v>
      </c>
      <c r="G215" s="129"/>
      <c r="H215" s="129"/>
      <c r="I215" s="129"/>
      <c r="J215" s="131"/>
      <c r="K215" s="139">
        <v>98</v>
      </c>
      <c r="L215" s="125" t="str">
        <f t="shared" si="11"/>
        <v>Pike County Schools</v>
      </c>
      <c r="M215" s="129"/>
      <c r="N215" s="129"/>
      <c r="O215" s="129"/>
      <c r="P215" s="129"/>
      <c r="Q215" s="129"/>
      <c r="R215" s="129">
        <v>0</v>
      </c>
      <c r="S215" s="129">
        <v>-15295905</v>
      </c>
      <c r="T215" s="129">
        <v>-15295905</v>
      </c>
      <c r="U215" s="129">
        <v>0</v>
      </c>
      <c r="V215" s="149">
        <v>-15295905</v>
      </c>
    </row>
    <row r="216" spans="1:22" x14ac:dyDescent="0.3">
      <c r="A216" s="124">
        <v>99</v>
      </c>
      <c r="B216" s="125" t="str">
        <f>'[1]Employer Allocations'!A147</f>
        <v>Powell County Schools</v>
      </c>
      <c r="C216" s="129">
        <f>VLOOKUP($B216,'[1]Allocation schedule Non'!$C$12:$AR$212,C$364,FALSE)</f>
        <v>0</v>
      </c>
      <c r="D216" s="129">
        <v>0</v>
      </c>
      <c r="E216" s="129">
        <v>38428357</v>
      </c>
      <c r="F216" s="129">
        <v>38428357</v>
      </c>
      <c r="G216" s="129"/>
      <c r="H216" s="129"/>
      <c r="I216" s="129"/>
      <c r="J216" s="131"/>
      <c r="K216" s="139">
        <v>99</v>
      </c>
      <c r="L216" s="125" t="str">
        <f t="shared" si="11"/>
        <v>Powell County Schools</v>
      </c>
      <c r="M216" s="129"/>
      <c r="N216" s="129"/>
      <c r="O216" s="129"/>
      <c r="P216" s="129"/>
      <c r="Q216" s="129"/>
      <c r="R216" s="129">
        <v>0</v>
      </c>
      <c r="S216" s="129">
        <v>-4017408</v>
      </c>
      <c r="T216" s="129">
        <v>-4017408</v>
      </c>
      <c r="U216" s="129">
        <v>0</v>
      </c>
      <c r="V216" s="149">
        <v>-4017408</v>
      </c>
    </row>
    <row r="217" spans="1:22" x14ac:dyDescent="0.3">
      <c r="A217" s="124">
        <v>100</v>
      </c>
      <c r="B217" s="125" t="str">
        <f>'[1]Employer Allocations'!A148</f>
        <v>Pulaski County Schools</v>
      </c>
      <c r="C217" s="129">
        <f>VLOOKUP($B217,'[1]Allocation schedule Non'!$C$12:$AR$212,C$364,FALSE)</f>
        <v>0</v>
      </c>
      <c r="D217" s="129">
        <v>0</v>
      </c>
      <c r="E217" s="129">
        <v>136531389</v>
      </c>
      <c r="F217" s="129">
        <v>136531389</v>
      </c>
      <c r="G217" s="129"/>
      <c r="H217" s="129"/>
      <c r="I217" s="129"/>
      <c r="J217" s="131"/>
      <c r="K217" s="139">
        <v>100</v>
      </c>
      <c r="L217" s="125" t="str">
        <f t="shared" si="11"/>
        <v>Pulaski County Schools</v>
      </c>
      <c r="M217" s="129"/>
      <c r="N217" s="129"/>
      <c r="O217" s="129"/>
      <c r="P217" s="129"/>
      <c r="Q217" s="129"/>
      <c r="R217" s="129">
        <v>0</v>
      </c>
      <c r="S217" s="129">
        <v>-14273374</v>
      </c>
      <c r="T217" s="129">
        <v>-14273374</v>
      </c>
      <c r="U217" s="129">
        <v>0</v>
      </c>
      <c r="V217" s="149">
        <v>-14273374</v>
      </c>
    </row>
    <row r="218" spans="1:22" x14ac:dyDescent="0.3">
      <c r="A218" s="124">
        <v>101</v>
      </c>
      <c r="B218" s="125" t="str">
        <f>'[1]Employer Allocations'!A149</f>
        <v>Robertson County Schools</v>
      </c>
      <c r="C218" s="129">
        <f>VLOOKUP($B218,'[1]Allocation schedule Non'!$C$12:$AR$212,C$364,FALSE)</f>
        <v>0</v>
      </c>
      <c r="D218" s="129">
        <v>0</v>
      </c>
      <c r="E218" s="129">
        <v>6761426</v>
      </c>
      <c r="F218" s="129">
        <v>6761426</v>
      </c>
      <c r="G218" s="129"/>
      <c r="H218" s="129"/>
      <c r="I218" s="129"/>
      <c r="J218" s="131"/>
      <c r="K218" s="139">
        <v>101</v>
      </c>
      <c r="L218" s="125" t="str">
        <f t="shared" si="11"/>
        <v>Robertson County Schools</v>
      </c>
      <c r="M218" s="129"/>
      <c r="N218" s="129"/>
      <c r="O218" s="129"/>
      <c r="P218" s="129"/>
      <c r="Q218" s="129"/>
      <c r="R218" s="129">
        <v>0</v>
      </c>
      <c r="S218" s="129">
        <v>-706858</v>
      </c>
      <c r="T218" s="129">
        <v>-706858</v>
      </c>
      <c r="U218" s="129">
        <v>0</v>
      </c>
      <c r="V218" s="149">
        <v>-706858</v>
      </c>
    </row>
    <row r="219" spans="1:22" x14ac:dyDescent="0.3">
      <c r="A219" s="124">
        <v>102</v>
      </c>
      <c r="B219" s="125" t="str">
        <f>'[1]Employer Allocations'!A150</f>
        <v>Rockcastle County Schools</v>
      </c>
      <c r="C219" s="129">
        <f>VLOOKUP($B219,'[1]Allocation schedule Non'!$C$12:$AR$212,C$364,FALSE)</f>
        <v>0</v>
      </c>
      <c r="D219" s="129">
        <v>0</v>
      </c>
      <c r="E219" s="129">
        <v>51873848</v>
      </c>
      <c r="F219" s="129">
        <v>51873848</v>
      </c>
      <c r="G219" s="129"/>
      <c r="H219" s="129"/>
      <c r="I219" s="129"/>
      <c r="J219" s="131"/>
      <c r="K219" s="139">
        <v>102</v>
      </c>
      <c r="L219" s="125" t="str">
        <f t="shared" si="11"/>
        <v>Rockcastle County Schools</v>
      </c>
      <c r="M219" s="129"/>
      <c r="N219" s="129"/>
      <c r="O219" s="129"/>
      <c r="P219" s="129"/>
      <c r="Q219" s="129"/>
      <c r="R219" s="129">
        <v>0</v>
      </c>
      <c r="S219" s="129">
        <v>-5423037</v>
      </c>
      <c r="T219" s="129">
        <v>-5423037</v>
      </c>
      <c r="U219" s="129">
        <v>0</v>
      </c>
      <c r="V219" s="149">
        <v>-5423037</v>
      </c>
    </row>
    <row r="220" spans="1:22" x14ac:dyDescent="0.3">
      <c r="A220" s="124">
        <v>103</v>
      </c>
      <c r="B220" s="125" t="str">
        <f>'[1]Employer Allocations'!A151</f>
        <v>Rowan County Schools</v>
      </c>
      <c r="C220" s="129">
        <f>VLOOKUP($B220,'[1]Allocation schedule Non'!$C$12:$AR$212,C$364,FALSE)</f>
        <v>0</v>
      </c>
      <c r="D220" s="129">
        <v>0</v>
      </c>
      <c r="E220" s="129">
        <v>52650874</v>
      </c>
      <c r="F220" s="129">
        <v>52650874</v>
      </c>
      <c r="G220" s="129"/>
      <c r="H220" s="129"/>
      <c r="I220" s="129"/>
      <c r="J220" s="131"/>
      <c r="K220" s="139">
        <v>103</v>
      </c>
      <c r="L220" s="125" t="str">
        <f t="shared" si="11"/>
        <v>Rowan County Schools</v>
      </c>
      <c r="M220" s="129"/>
      <c r="N220" s="129"/>
      <c r="O220" s="129"/>
      <c r="P220" s="129"/>
      <c r="Q220" s="129"/>
      <c r="R220" s="129">
        <v>0</v>
      </c>
      <c r="S220" s="129">
        <v>-5504270</v>
      </c>
      <c r="T220" s="129">
        <v>-5504270</v>
      </c>
      <c r="U220" s="129">
        <v>0</v>
      </c>
      <c r="V220" s="149">
        <v>-5504270</v>
      </c>
    </row>
    <row r="221" spans="1:22" x14ac:dyDescent="0.3">
      <c r="A221" s="124">
        <v>104</v>
      </c>
      <c r="B221" s="125" t="str">
        <f>'[1]Employer Allocations'!A152</f>
        <v>Russell County Schools</v>
      </c>
      <c r="C221" s="129">
        <f>VLOOKUP($B221,'[1]Allocation schedule Non'!$C$12:$AR$212,C$364,FALSE)</f>
        <v>0</v>
      </c>
      <c r="D221" s="129">
        <v>0</v>
      </c>
      <c r="E221" s="129">
        <v>51271192</v>
      </c>
      <c r="F221" s="129">
        <v>51271192</v>
      </c>
      <c r="G221" s="129"/>
      <c r="H221" s="129"/>
      <c r="I221" s="129"/>
      <c r="J221" s="131"/>
      <c r="K221" s="139">
        <v>104</v>
      </c>
      <c r="L221" s="125" t="str">
        <f t="shared" si="11"/>
        <v>Russell County Schools</v>
      </c>
      <c r="M221" s="129"/>
      <c r="N221" s="129"/>
      <c r="O221" s="129"/>
      <c r="P221" s="129"/>
      <c r="Q221" s="129"/>
      <c r="R221" s="129">
        <v>0</v>
      </c>
      <c r="S221" s="129">
        <v>-5360034</v>
      </c>
      <c r="T221" s="129">
        <v>-5360034</v>
      </c>
      <c r="U221" s="129">
        <v>0</v>
      </c>
      <c r="V221" s="149">
        <v>-5360034</v>
      </c>
    </row>
    <row r="222" spans="1:22" x14ac:dyDescent="0.3">
      <c r="A222" s="124">
        <v>105</v>
      </c>
      <c r="B222" s="125" t="str">
        <f>'[1]Employer Allocations'!A153</f>
        <v>Scott County Schools</v>
      </c>
      <c r="C222" s="129">
        <f>VLOOKUP($B222,'[1]Allocation schedule Non'!$C$12:$AR$212,C$364,FALSE)</f>
        <v>0</v>
      </c>
      <c r="D222" s="129">
        <v>0</v>
      </c>
      <c r="E222" s="129">
        <v>163050162</v>
      </c>
      <c r="F222" s="129">
        <v>163050162</v>
      </c>
      <c r="G222" s="129"/>
      <c r="H222" s="129"/>
      <c r="I222" s="129"/>
      <c r="J222" s="131"/>
      <c r="K222" s="139">
        <v>105</v>
      </c>
      <c r="L222" s="125" t="str">
        <f t="shared" si="11"/>
        <v>Scott County Schools</v>
      </c>
      <c r="M222" s="129"/>
      <c r="N222" s="129"/>
      <c r="O222" s="129"/>
      <c r="P222" s="129"/>
      <c r="Q222" s="129"/>
      <c r="R222" s="129">
        <v>0</v>
      </c>
      <c r="S222" s="129">
        <v>-17045721</v>
      </c>
      <c r="T222" s="129">
        <v>-17045721</v>
      </c>
      <c r="U222" s="129">
        <v>0</v>
      </c>
      <c r="V222" s="149">
        <v>-17045721</v>
      </c>
    </row>
    <row r="223" spans="1:22" x14ac:dyDescent="0.3">
      <c r="A223" s="124">
        <v>106</v>
      </c>
      <c r="B223" s="125" t="str">
        <f>'[1]Employer Allocations'!A154</f>
        <v>Shelby County Schools</v>
      </c>
      <c r="C223" s="129">
        <f>VLOOKUP($B223,'[1]Allocation schedule Non'!$C$12:$AR$212,C$364,FALSE)</f>
        <v>0</v>
      </c>
      <c r="D223" s="129">
        <v>0</v>
      </c>
      <c r="E223" s="129">
        <v>139841426</v>
      </c>
      <c r="F223" s="129">
        <v>139841426</v>
      </c>
      <c r="G223" s="129"/>
      <c r="H223" s="129"/>
      <c r="I223" s="129"/>
      <c r="J223" s="131"/>
      <c r="K223" s="139">
        <v>106</v>
      </c>
      <c r="L223" s="125" t="str">
        <f t="shared" si="11"/>
        <v>Shelby County Schools</v>
      </c>
      <c r="M223" s="129"/>
      <c r="N223" s="129"/>
      <c r="O223" s="129"/>
      <c r="P223" s="129"/>
      <c r="Q223" s="129"/>
      <c r="R223" s="129">
        <v>0</v>
      </c>
      <c r="S223" s="129">
        <v>-14619414</v>
      </c>
      <c r="T223" s="129">
        <v>-14619414</v>
      </c>
      <c r="U223" s="129">
        <v>0</v>
      </c>
      <c r="V223" s="149">
        <v>-14619414</v>
      </c>
    </row>
    <row r="224" spans="1:22" x14ac:dyDescent="0.3">
      <c r="A224" s="124">
        <v>107</v>
      </c>
      <c r="B224" s="125" t="str">
        <f>'[1]Employer Allocations'!A155</f>
        <v>Simpson County Schools</v>
      </c>
      <c r="C224" s="129">
        <f>VLOOKUP($B224,'[1]Allocation schedule Non'!$C$12:$AR$212,C$364,FALSE)</f>
        <v>0</v>
      </c>
      <c r="D224" s="129">
        <v>0</v>
      </c>
      <c r="E224" s="129">
        <v>55834158</v>
      </c>
      <c r="F224" s="129">
        <v>55834158</v>
      </c>
      <c r="G224" s="129"/>
      <c r="H224" s="129"/>
      <c r="I224" s="129"/>
      <c r="J224" s="131"/>
      <c r="K224" s="139">
        <v>107</v>
      </c>
      <c r="L224" s="125" t="str">
        <f t="shared" si="11"/>
        <v>Simpson County Schools</v>
      </c>
      <c r="M224" s="129"/>
      <c r="N224" s="129"/>
      <c r="O224" s="129"/>
      <c r="P224" s="129"/>
      <c r="Q224" s="129"/>
      <c r="R224" s="129">
        <v>0</v>
      </c>
      <c r="S224" s="129">
        <v>-5837059</v>
      </c>
      <c r="T224" s="129">
        <v>-5837059</v>
      </c>
      <c r="U224" s="129">
        <v>0</v>
      </c>
      <c r="V224" s="149">
        <v>-5837059</v>
      </c>
    </row>
    <row r="225" spans="1:22" x14ac:dyDescent="0.3">
      <c r="A225" s="124">
        <v>108</v>
      </c>
      <c r="B225" s="125" t="str">
        <f>'[1]Employer Allocations'!A156</f>
        <v>Spencer County Schools</v>
      </c>
      <c r="C225" s="129">
        <f>VLOOKUP($B225,'[1]Allocation schedule Non'!$C$12:$AR$212,C$364,FALSE)</f>
        <v>0</v>
      </c>
      <c r="D225" s="129">
        <v>0</v>
      </c>
      <c r="E225" s="129">
        <v>51835917</v>
      </c>
      <c r="F225" s="129">
        <v>51835917</v>
      </c>
      <c r="G225" s="129"/>
      <c r="H225" s="129"/>
      <c r="I225" s="129"/>
      <c r="J225" s="131"/>
      <c r="K225" s="139">
        <v>108</v>
      </c>
      <c r="L225" s="125" t="str">
        <f t="shared" si="11"/>
        <v>Spencer County Schools</v>
      </c>
      <c r="M225" s="129"/>
      <c r="N225" s="129"/>
      <c r="O225" s="129"/>
      <c r="P225" s="129"/>
      <c r="Q225" s="129"/>
      <c r="R225" s="129">
        <v>0</v>
      </c>
      <c r="S225" s="129">
        <v>-5419072</v>
      </c>
      <c r="T225" s="129">
        <v>-5419072</v>
      </c>
      <c r="U225" s="129">
        <v>0</v>
      </c>
      <c r="V225" s="149">
        <v>-5419072</v>
      </c>
    </row>
    <row r="226" spans="1:22" x14ac:dyDescent="0.3">
      <c r="A226" s="124">
        <v>109</v>
      </c>
      <c r="B226" s="125" t="str">
        <f>'[1]Employer Allocations'!A157</f>
        <v>Taylor County Schools</v>
      </c>
      <c r="C226" s="129">
        <f>VLOOKUP($B226,'[1]Allocation schedule Non'!$C$12:$AR$212,C$364,FALSE)</f>
        <v>0</v>
      </c>
      <c r="D226" s="129">
        <v>0</v>
      </c>
      <c r="E226" s="129">
        <v>43368717</v>
      </c>
      <c r="F226" s="129">
        <v>43368717</v>
      </c>
      <c r="G226" s="129"/>
      <c r="H226" s="129"/>
      <c r="I226" s="129"/>
      <c r="J226" s="131"/>
      <c r="K226" s="139">
        <v>109</v>
      </c>
      <c r="L226" s="125" t="str">
        <f t="shared" si="11"/>
        <v>Taylor County Schools</v>
      </c>
      <c r="M226" s="129"/>
      <c r="N226" s="129"/>
      <c r="O226" s="129"/>
      <c r="P226" s="129"/>
      <c r="Q226" s="129"/>
      <c r="R226" s="129">
        <v>0</v>
      </c>
      <c r="S226" s="129">
        <v>-4533887</v>
      </c>
      <c r="T226" s="129">
        <v>-4533887</v>
      </c>
      <c r="U226" s="129">
        <v>0</v>
      </c>
      <c r="V226" s="149">
        <v>-4533887</v>
      </c>
    </row>
    <row r="227" spans="1:22" x14ac:dyDescent="0.3">
      <c r="A227" s="124">
        <v>110</v>
      </c>
      <c r="B227" s="125" t="str">
        <f>'[1]Employer Allocations'!A158</f>
        <v>Todd County Schools</v>
      </c>
      <c r="C227" s="129">
        <f>VLOOKUP($B227,'[1]Allocation schedule Non'!$C$12:$AR$212,C$364,FALSE)</f>
        <v>0</v>
      </c>
      <c r="D227" s="129">
        <v>0</v>
      </c>
      <c r="E227" s="129">
        <v>30617979</v>
      </c>
      <c r="F227" s="129">
        <v>30617979</v>
      </c>
      <c r="G227" s="129"/>
      <c r="H227" s="129"/>
      <c r="I227" s="129"/>
      <c r="J227" s="131"/>
      <c r="K227" s="139">
        <v>110</v>
      </c>
      <c r="L227" s="125" t="str">
        <f t="shared" si="11"/>
        <v>Todd County Schools</v>
      </c>
      <c r="M227" s="129"/>
      <c r="N227" s="129"/>
      <c r="O227" s="129"/>
      <c r="P227" s="129"/>
      <c r="Q227" s="129"/>
      <c r="R227" s="129">
        <v>0</v>
      </c>
      <c r="S227" s="129">
        <v>-3200889</v>
      </c>
      <c r="T227" s="129">
        <v>-3200889</v>
      </c>
      <c r="U227" s="129">
        <v>0</v>
      </c>
      <c r="V227" s="149">
        <v>-3200889</v>
      </c>
    </row>
    <row r="228" spans="1:22" x14ac:dyDescent="0.3">
      <c r="A228" s="124">
        <v>111</v>
      </c>
      <c r="B228" s="125" t="str">
        <f>'[1]Employer Allocations'!A159</f>
        <v>Trigg County Schools</v>
      </c>
      <c r="C228" s="129">
        <f>VLOOKUP($B228,'[1]Allocation schedule Non'!$C$12:$AR$212,C$364,FALSE)</f>
        <v>0</v>
      </c>
      <c r="D228" s="129">
        <v>0</v>
      </c>
      <c r="E228" s="129">
        <v>39153263</v>
      </c>
      <c r="F228" s="129">
        <v>39153263</v>
      </c>
      <c r="G228" s="129"/>
      <c r="H228" s="129"/>
      <c r="I228" s="129"/>
      <c r="J228" s="131"/>
      <c r="K228" s="139">
        <v>111</v>
      </c>
      <c r="L228" s="125" t="str">
        <f t="shared" si="11"/>
        <v>Trigg County Schools</v>
      </c>
      <c r="M228" s="129"/>
      <c r="N228" s="129"/>
      <c r="O228" s="129"/>
      <c r="P228" s="129"/>
      <c r="Q228" s="129"/>
      <c r="R228" s="129">
        <v>0</v>
      </c>
      <c r="S228" s="129">
        <v>-4093192</v>
      </c>
      <c r="T228" s="129">
        <v>-4093192</v>
      </c>
      <c r="U228" s="129">
        <v>0</v>
      </c>
      <c r="V228" s="149">
        <v>-4093192</v>
      </c>
    </row>
    <row r="229" spans="1:22" x14ac:dyDescent="0.3">
      <c r="A229" s="124">
        <v>112</v>
      </c>
      <c r="B229" s="125" t="str">
        <f>'[1]Employer Allocations'!A160</f>
        <v>Trimble County Schools</v>
      </c>
      <c r="C229" s="129">
        <f>VLOOKUP($B229,'[1]Allocation schedule Non'!$C$12:$AR$212,C$364,FALSE)</f>
        <v>0</v>
      </c>
      <c r="D229" s="129">
        <v>0</v>
      </c>
      <c r="E229" s="129">
        <v>20924592</v>
      </c>
      <c r="F229" s="129">
        <v>20924592</v>
      </c>
      <c r="G229" s="129"/>
      <c r="H229" s="129"/>
      <c r="I229" s="129"/>
      <c r="J229" s="131"/>
      <c r="K229" s="139">
        <v>112</v>
      </c>
      <c r="L229" s="125" t="str">
        <f t="shared" si="11"/>
        <v>Trimble County Schools</v>
      </c>
      <c r="M229" s="129"/>
      <c r="N229" s="129"/>
      <c r="O229" s="129"/>
      <c r="P229" s="129"/>
      <c r="Q229" s="129"/>
      <c r="R229" s="129">
        <v>0</v>
      </c>
      <c r="S229" s="129">
        <v>-2187515</v>
      </c>
      <c r="T229" s="129">
        <v>-2187515</v>
      </c>
      <c r="U229" s="129">
        <v>0</v>
      </c>
      <c r="V229" s="149">
        <v>-2187515</v>
      </c>
    </row>
    <row r="230" spans="1:22" x14ac:dyDescent="0.3">
      <c r="A230" s="124">
        <v>113</v>
      </c>
      <c r="B230" s="125" t="str">
        <f>'[1]Employer Allocations'!A161</f>
        <v>Union County Schools</v>
      </c>
      <c r="C230" s="129">
        <f>VLOOKUP($B230,'[1]Allocation schedule Non'!$C$12:$AR$212,C$364,FALSE)</f>
        <v>0</v>
      </c>
      <c r="D230" s="129">
        <v>0</v>
      </c>
      <c r="E230" s="129">
        <v>39871348</v>
      </c>
      <c r="F230" s="129">
        <v>39871348</v>
      </c>
      <c r="G230" s="129"/>
      <c r="H230" s="129"/>
      <c r="I230" s="129"/>
      <c r="J230" s="131"/>
      <c r="K230" s="139">
        <v>113</v>
      </c>
      <c r="L230" s="125" t="str">
        <f t="shared" si="11"/>
        <v>Union County Schools</v>
      </c>
      <c r="M230" s="129"/>
      <c r="N230" s="129"/>
      <c r="O230" s="129"/>
      <c r="P230" s="129"/>
      <c r="Q230" s="129"/>
      <c r="R230" s="129">
        <v>0</v>
      </c>
      <c r="S230" s="129">
        <v>-4168262</v>
      </c>
      <c r="T230" s="129">
        <v>-4168262</v>
      </c>
      <c r="U230" s="129">
        <v>0</v>
      </c>
      <c r="V230" s="149">
        <v>-4168262</v>
      </c>
    </row>
    <row r="231" spans="1:22" x14ac:dyDescent="0.3">
      <c r="A231" s="124">
        <v>114</v>
      </c>
      <c r="B231" s="125" t="str">
        <f>'[1]Employer Allocations'!A162</f>
        <v>Warren County Schools</v>
      </c>
      <c r="C231" s="129">
        <f>VLOOKUP($B231,'[1]Allocation schedule Non'!$C$12:$AR$212,C$364,FALSE)</f>
        <v>0</v>
      </c>
      <c r="D231" s="129">
        <v>0</v>
      </c>
      <c r="E231" s="129">
        <v>272368707</v>
      </c>
      <c r="F231" s="129">
        <v>272368707</v>
      </c>
      <c r="G231" s="129"/>
      <c r="H231" s="129"/>
      <c r="I231" s="129"/>
      <c r="J231" s="131"/>
      <c r="K231" s="139">
        <v>114</v>
      </c>
      <c r="L231" s="125" t="str">
        <f t="shared" si="11"/>
        <v>Warren County Schools</v>
      </c>
      <c r="M231" s="129"/>
      <c r="N231" s="129"/>
      <c r="O231" s="129"/>
      <c r="P231" s="129"/>
      <c r="Q231" s="129"/>
      <c r="R231" s="129">
        <v>0</v>
      </c>
      <c r="S231" s="129">
        <v>-28474188</v>
      </c>
      <c r="T231" s="129">
        <v>-28474188</v>
      </c>
      <c r="U231" s="129">
        <v>0</v>
      </c>
      <c r="V231" s="149">
        <v>-28474188</v>
      </c>
    </row>
    <row r="232" spans="1:22" x14ac:dyDescent="0.3">
      <c r="A232" s="124">
        <v>115</v>
      </c>
      <c r="B232" s="125" t="str">
        <f>'[1]Employer Allocations'!A163</f>
        <v>Washington County Schools</v>
      </c>
      <c r="C232" s="129">
        <f>VLOOKUP($B232,'[1]Allocation schedule Non'!$C$12:$AR$212,C$364,FALSE)</f>
        <v>0</v>
      </c>
      <c r="D232" s="129">
        <v>0</v>
      </c>
      <c r="E232" s="129">
        <v>31999436</v>
      </c>
      <c r="F232" s="129">
        <v>31999436</v>
      </c>
      <c r="G232" s="129"/>
      <c r="H232" s="129"/>
      <c r="I232" s="129"/>
      <c r="J232" s="131"/>
      <c r="K232" s="139">
        <v>115</v>
      </c>
      <c r="L232" s="125" t="str">
        <f t="shared" si="11"/>
        <v>Washington County Schools</v>
      </c>
      <c r="M232" s="129"/>
      <c r="N232" s="129"/>
      <c r="O232" s="129"/>
      <c r="P232" s="129"/>
      <c r="Q232" s="129"/>
      <c r="R232" s="129">
        <v>0</v>
      </c>
      <c r="S232" s="129">
        <v>-3345311</v>
      </c>
      <c r="T232" s="129">
        <v>-3345311</v>
      </c>
      <c r="U232" s="129">
        <v>0</v>
      </c>
      <c r="V232" s="149">
        <v>-3345311</v>
      </c>
    </row>
    <row r="233" spans="1:22" x14ac:dyDescent="0.3">
      <c r="A233" s="124">
        <v>116</v>
      </c>
      <c r="B233" s="125" t="str">
        <f>'[1]Employer Allocations'!A164</f>
        <v>Wayne County Schools</v>
      </c>
      <c r="C233" s="129">
        <f>VLOOKUP($B233,'[1]Allocation schedule Non'!$C$12:$AR$212,C$364,FALSE)</f>
        <v>0</v>
      </c>
      <c r="D233" s="129">
        <v>0</v>
      </c>
      <c r="E233" s="129">
        <v>53860962</v>
      </c>
      <c r="F233" s="129">
        <v>53860962</v>
      </c>
      <c r="G233" s="129"/>
      <c r="H233" s="129"/>
      <c r="I233" s="129"/>
      <c r="J233" s="131"/>
      <c r="K233" s="139">
        <v>116</v>
      </c>
      <c r="L233" s="125" t="str">
        <f t="shared" si="11"/>
        <v>Wayne County Schools</v>
      </c>
      <c r="M233" s="129"/>
      <c r="N233" s="129"/>
      <c r="O233" s="129"/>
      <c r="P233" s="129"/>
      <c r="Q233" s="129"/>
      <c r="R233" s="129">
        <v>0</v>
      </c>
      <c r="S233" s="129">
        <v>-5630776</v>
      </c>
      <c r="T233" s="129">
        <v>-5630776</v>
      </c>
      <c r="U233" s="129">
        <v>0</v>
      </c>
      <c r="V233" s="149">
        <v>-5630776</v>
      </c>
    </row>
    <row r="234" spans="1:22" x14ac:dyDescent="0.3">
      <c r="A234" s="124">
        <v>117</v>
      </c>
      <c r="B234" s="125" t="str">
        <f>'[1]Employer Allocations'!A165</f>
        <v>Webster County Schools</v>
      </c>
      <c r="C234" s="129">
        <f>VLOOKUP($B234,'[1]Allocation schedule Non'!$C$12:$AR$212,C$364,FALSE)</f>
        <v>0</v>
      </c>
      <c r="D234" s="129">
        <v>0</v>
      </c>
      <c r="E234" s="129">
        <v>37140226</v>
      </c>
      <c r="F234" s="129">
        <v>37140226</v>
      </c>
      <c r="G234" s="129"/>
      <c r="H234" s="129"/>
      <c r="I234" s="129"/>
      <c r="J234" s="131"/>
      <c r="K234" s="139">
        <v>117</v>
      </c>
      <c r="L234" s="125" t="str">
        <f t="shared" si="11"/>
        <v>Webster County Schools</v>
      </c>
      <c r="M234" s="129"/>
      <c r="N234" s="129"/>
      <c r="O234" s="129"/>
      <c r="P234" s="129"/>
      <c r="Q234" s="129"/>
      <c r="R234" s="129">
        <v>0</v>
      </c>
      <c r="S234" s="129">
        <v>-3882743</v>
      </c>
      <c r="T234" s="129">
        <v>-3882743</v>
      </c>
      <c r="U234" s="129">
        <v>0</v>
      </c>
      <c r="V234" s="149">
        <v>-3882743</v>
      </c>
    </row>
    <row r="235" spans="1:22" x14ac:dyDescent="0.3">
      <c r="A235" s="124">
        <v>118</v>
      </c>
      <c r="B235" s="125" t="str">
        <f>'[1]Employer Allocations'!A166</f>
        <v>Whitley County Schools</v>
      </c>
      <c r="C235" s="129">
        <f>VLOOKUP($B235,'[1]Allocation schedule Non'!$C$12:$AR$212,C$364,FALSE)</f>
        <v>0</v>
      </c>
      <c r="D235" s="129">
        <v>0</v>
      </c>
      <c r="E235" s="129">
        <v>79086418</v>
      </c>
      <c r="F235" s="129">
        <v>79086418</v>
      </c>
      <c r="G235" s="129"/>
      <c r="H235" s="129"/>
      <c r="I235" s="129"/>
      <c r="J235" s="131"/>
      <c r="K235" s="139">
        <v>118</v>
      </c>
      <c r="L235" s="125" t="str">
        <f t="shared" si="11"/>
        <v>Whitley County Schools</v>
      </c>
      <c r="M235" s="129"/>
      <c r="N235" s="129"/>
      <c r="O235" s="129"/>
      <c r="P235" s="129"/>
      <c r="Q235" s="129"/>
      <c r="R235" s="129">
        <v>0</v>
      </c>
      <c r="S235" s="129">
        <v>-8267916</v>
      </c>
      <c r="T235" s="129">
        <v>-8267916</v>
      </c>
      <c r="U235" s="129">
        <v>0</v>
      </c>
      <c r="V235" s="149">
        <v>-8267916</v>
      </c>
    </row>
    <row r="236" spans="1:22" x14ac:dyDescent="0.3">
      <c r="A236" s="124">
        <v>119</v>
      </c>
      <c r="B236" s="125" t="str">
        <f>'[1]Employer Allocations'!A167</f>
        <v>Wolfe County Schools</v>
      </c>
      <c r="C236" s="129">
        <f>VLOOKUP($B236,'[1]Allocation schedule Non'!$C$12:$AR$212,C$364,FALSE)</f>
        <v>0</v>
      </c>
      <c r="D236" s="129">
        <v>0</v>
      </c>
      <c r="E236" s="129">
        <v>25680348</v>
      </c>
      <c r="F236" s="129">
        <v>25680348</v>
      </c>
      <c r="G236" s="129"/>
      <c r="H236" s="129"/>
      <c r="I236" s="129"/>
      <c r="J236" s="131"/>
      <c r="K236" s="139">
        <v>119</v>
      </c>
      <c r="L236" s="125" t="str">
        <f t="shared" si="11"/>
        <v>Wolfe County Schools</v>
      </c>
      <c r="M236" s="129"/>
      <c r="N236" s="129"/>
      <c r="O236" s="129"/>
      <c r="P236" s="129"/>
      <c r="Q236" s="129"/>
      <c r="R236" s="129">
        <v>0</v>
      </c>
      <c r="S236" s="129">
        <v>-2684696</v>
      </c>
      <c r="T236" s="129">
        <v>-2684696</v>
      </c>
      <c r="U236" s="129">
        <v>0</v>
      </c>
      <c r="V236" s="149">
        <v>-2684696</v>
      </c>
    </row>
    <row r="237" spans="1:22" ht="11.15" thickBot="1" x14ac:dyDescent="0.35">
      <c r="A237" s="151">
        <v>120</v>
      </c>
      <c r="B237" s="136" t="str">
        <f>'[1]Employer Allocations'!A168</f>
        <v>Woodford County Schools</v>
      </c>
      <c r="C237" s="137">
        <f>VLOOKUP($B237,'[1]Allocation schedule Non'!$C$12:$AR$212,C$364,FALSE)</f>
        <v>0</v>
      </c>
      <c r="D237" s="137">
        <v>0</v>
      </c>
      <c r="E237" s="137">
        <v>75200058</v>
      </c>
      <c r="F237" s="137">
        <v>75200058</v>
      </c>
      <c r="G237" s="137"/>
      <c r="H237" s="137"/>
      <c r="I237" s="137"/>
      <c r="J237" s="138"/>
      <c r="K237" s="167">
        <v>120</v>
      </c>
      <c r="L237" s="136" t="str">
        <f t="shared" si="11"/>
        <v>Woodford County Schools</v>
      </c>
      <c r="M237" s="137"/>
      <c r="N237" s="137"/>
      <c r="O237" s="137"/>
      <c r="P237" s="137"/>
      <c r="Q237" s="137"/>
      <c r="R237" s="137">
        <v>0</v>
      </c>
      <c r="S237" s="137">
        <v>-7861625</v>
      </c>
      <c r="T237" s="137">
        <v>-7861625</v>
      </c>
      <c r="U237" s="137">
        <v>0</v>
      </c>
      <c r="V237" s="168">
        <v>-7861625</v>
      </c>
    </row>
    <row r="238" spans="1:22" hidden="1" x14ac:dyDescent="0.3">
      <c r="A238" s="93"/>
      <c r="B238" s="94"/>
      <c r="C238" s="94"/>
      <c r="D238" s="95"/>
      <c r="E238" s="96"/>
      <c r="F238" s="94"/>
      <c r="G238" s="97"/>
      <c r="H238" s="98" t="s">
        <v>53</v>
      </c>
      <c r="I238" s="98"/>
      <c r="J238" s="99"/>
      <c r="K238" s="93"/>
      <c r="L238" s="94"/>
      <c r="M238" s="240" t="s">
        <v>52</v>
      </c>
      <c r="N238" s="240"/>
      <c r="O238" s="240"/>
      <c r="P238" s="240"/>
      <c r="Q238" s="240"/>
      <c r="R238" s="100"/>
      <c r="S238" s="100"/>
      <c r="T238" s="100"/>
      <c r="U238" s="100"/>
      <c r="V238" s="101"/>
    </row>
    <row r="239" spans="1:22" hidden="1" x14ac:dyDescent="0.3">
      <c r="A239" s="102"/>
      <c r="B239" s="103"/>
      <c r="C239" s="103"/>
      <c r="D239" s="104"/>
      <c r="E239" s="105"/>
      <c r="F239" s="103"/>
      <c r="G239" s="105"/>
      <c r="H239" s="105"/>
      <c r="I239" s="105"/>
      <c r="J239" s="106"/>
      <c r="K239" s="102"/>
      <c r="L239" s="103"/>
      <c r="M239" s="105"/>
      <c r="N239" s="105"/>
      <c r="O239" s="105"/>
      <c r="P239" s="105"/>
      <c r="Q239" s="103"/>
      <c r="R239" s="105"/>
      <c r="S239" s="105"/>
      <c r="T239" s="105"/>
      <c r="U239" s="107" t="s">
        <v>51</v>
      </c>
      <c r="V239" s="106"/>
    </row>
    <row r="240" spans="1:22" hidden="1" x14ac:dyDescent="0.3">
      <c r="A240" s="102"/>
      <c r="B240" s="103"/>
      <c r="C240" s="103"/>
      <c r="D240" s="104"/>
      <c r="E240" s="105"/>
      <c r="F240" s="103"/>
      <c r="G240" s="105"/>
      <c r="H240" s="105"/>
      <c r="I240" s="107" t="s">
        <v>50</v>
      </c>
      <c r="J240" s="106"/>
      <c r="K240" s="102"/>
      <c r="L240" s="103"/>
      <c r="M240" s="105"/>
      <c r="N240" s="105"/>
      <c r="O240" s="105"/>
      <c r="P240" s="107" t="s">
        <v>50</v>
      </c>
      <c r="Q240" s="103"/>
      <c r="R240" s="105"/>
      <c r="S240" s="105"/>
      <c r="T240" s="105"/>
      <c r="U240" s="107" t="s">
        <v>49</v>
      </c>
      <c r="V240" s="106"/>
    </row>
    <row r="241" spans="1:22" hidden="1" x14ac:dyDescent="0.3">
      <c r="A241" s="102"/>
      <c r="B241" s="103"/>
      <c r="C241" s="241">
        <v>41820</v>
      </c>
      <c r="D241" s="243">
        <v>43646</v>
      </c>
      <c r="E241" s="244"/>
      <c r="F241" s="241"/>
      <c r="G241" s="105"/>
      <c r="H241" s="107"/>
      <c r="I241" s="107" t="s">
        <v>47</v>
      </c>
      <c r="J241" s="108"/>
      <c r="K241" s="102"/>
      <c r="L241" s="103"/>
      <c r="M241" s="107"/>
      <c r="N241" s="107"/>
      <c r="O241" s="107" t="s">
        <v>48</v>
      </c>
      <c r="P241" s="107" t="s">
        <v>47</v>
      </c>
      <c r="Q241" s="109"/>
      <c r="R241" s="105"/>
      <c r="S241" s="105"/>
      <c r="T241" s="107"/>
      <c r="U241" s="107" t="s">
        <v>47</v>
      </c>
      <c r="V241" s="106"/>
    </row>
    <row r="242" spans="1:22" hidden="1" x14ac:dyDescent="0.3">
      <c r="A242" s="102"/>
      <c r="B242" s="103"/>
      <c r="C242" s="241"/>
      <c r="D242" s="243"/>
      <c r="E242" s="244"/>
      <c r="F242" s="241"/>
      <c r="G242" s="105"/>
      <c r="H242" s="107"/>
      <c r="I242" s="107" t="s">
        <v>46</v>
      </c>
      <c r="J242" s="108"/>
      <c r="K242" s="102"/>
      <c r="L242" s="103"/>
      <c r="M242" s="107"/>
      <c r="N242" s="107"/>
      <c r="O242" s="107" t="s">
        <v>39</v>
      </c>
      <c r="P242" s="107" t="s">
        <v>46</v>
      </c>
      <c r="Q242" s="109"/>
      <c r="R242" s="105"/>
      <c r="S242" s="105"/>
      <c r="T242" s="107"/>
      <c r="U242" s="107" t="s">
        <v>46</v>
      </c>
      <c r="V242" s="106"/>
    </row>
    <row r="243" spans="1:22" hidden="1" x14ac:dyDescent="0.3">
      <c r="A243" s="102"/>
      <c r="B243" s="103"/>
      <c r="C243" s="242"/>
      <c r="D243" s="245"/>
      <c r="E243" s="246"/>
      <c r="F243" s="242"/>
      <c r="G243" s="105"/>
      <c r="H243" s="107"/>
      <c r="I243" s="107" t="s">
        <v>39</v>
      </c>
      <c r="J243" s="108"/>
      <c r="K243" s="102"/>
      <c r="L243" s="103"/>
      <c r="M243" s="107"/>
      <c r="N243" s="107"/>
      <c r="O243" s="107" t="s">
        <v>45</v>
      </c>
      <c r="P243" s="107" t="s">
        <v>39</v>
      </c>
      <c r="Q243" s="109"/>
      <c r="R243" s="105"/>
      <c r="S243" s="105"/>
      <c r="T243" s="107"/>
      <c r="U243" s="107" t="s">
        <v>39</v>
      </c>
      <c r="V243" s="106"/>
    </row>
    <row r="244" spans="1:22" hidden="1" x14ac:dyDescent="0.3">
      <c r="A244" s="102"/>
      <c r="B244" s="103"/>
      <c r="C244" s="109" t="s">
        <v>44</v>
      </c>
      <c r="D244" s="110" t="s">
        <v>44</v>
      </c>
      <c r="E244" s="107" t="s">
        <v>43</v>
      </c>
      <c r="F244" s="103"/>
      <c r="G244" s="107" t="s">
        <v>42</v>
      </c>
      <c r="H244" s="107"/>
      <c r="I244" s="107" t="s">
        <v>0</v>
      </c>
      <c r="J244" s="108" t="s">
        <v>4</v>
      </c>
      <c r="K244" s="102"/>
      <c r="L244" s="103"/>
      <c r="M244" s="107" t="s">
        <v>41</v>
      </c>
      <c r="N244" s="107"/>
      <c r="O244" s="107" t="s">
        <v>27</v>
      </c>
      <c r="P244" s="107" t="s">
        <v>0</v>
      </c>
      <c r="Q244" s="109" t="s">
        <v>4</v>
      </c>
      <c r="R244" s="107"/>
      <c r="S244" s="107"/>
      <c r="T244" s="107" t="s">
        <v>40</v>
      </c>
      <c r="U244" s="107" t="s">
        <v>0</v>
      </c>
      <c r="V244" s="108"/>
    </row>
    <row r="245" spans="1:22" hidden="1" x14ac:dyDescent="0.3">
      <c r="A245" s="102"/>
      <c r="B245" s="103"/>
      <c r="C245" s="109" t="s">
        <v>40</v>
      </c>
      <c r="D245" s="110" t="s">
        <v>40</v>
      </c>
      <c r="E245" s="107" t="s">
        <v>40</v>
      </c>
      <c r="F245" s="103"/>
      <c r="G245" s="107" t="s">
        <v>39</v>
      </c>
      <c r="H245" s="107"/>
      <c r="I245" s="107" t="s">
        <v>3</v>
      </c>
      <c r="J245" s="108" t="s">
        <v>37</v>
      </c>
      <c r="K245" s="102"/>
      <c r="L245" s="103"/>
      <c r="M245" s="107" t="s">
        <v>39</v>
      </c>
      <c r="N245" s="107"/>
      <c r="O245" s="107" t="s">
        <v>38</v>
      </c>
      <c r="P245" s="107" t="s">
        <v>3</v>
      </c>
      <c r="Q245" s="109" t="s">
        <v>37</v>
      </c>
      <c r="R245" s="107" t="s">
        <v>36</v>
      </c>
      <c r="S245" s="107"/>
      <c r="T245" s="107" t="s">
        <v>22</v>
      </c>
      <c r="U245" s="107" t="s">
        <v>3</v>
      </c>
      <c r="V245" s="108" t="s">
        <v>12</v>
      </c>
    </row>
    <row r="246" spans="1:22" hidden="1" x14ac:dyDescent="0.3">
      <c r="A246" s="102"/>
      <c r="B246" s="103"/>
      <c r="C246" s="109" t="s">
        <v>22</v>
      </c>
      <c r="D246" s="110" t="s">
        <v>22</v>
      </c>
      <c r="E246" s="107" t="s">
        <v>22</v>
      </c>
      <c r="F246" s="109" t="s">
        <v>4</v>
      </c>
      <c r="G246" s="107" t="s">
        <v>34</v>
      </c>
      <c r="H246" s="107"/>
      <c r="I246" s="107" t="s">
        <v>29</v>
      </c>
      <c r="J246" s="108" t="s">
        <v>35</v>
      </c>
      <c r="K246" s="102"/>
      <c r="L246" s="103"/>
      <c r="M246" s="107" t="s">
        <v>34</v>
      </c>
      <c r="N246" s="107"/>
      <c r="O246" s="107" t="s">
        <v>33</v>
      </c>
      <c r="P246" s="107" t="s">
        <v>29</v>
      </c>
      <c r="Q246" s="109" t="s">
        <v>32</v>
      </c>
      <c r="R246" s="107" t="s">
        <v>0</v>
      </c>
      <c r="S246" s="107" t="s">
        <v>31</v>
      </c>
      <c r="T246" s="107" t="s">
        <v>30</v>
      </c>
      <c r="U246" s="107" t="s">
        <v>29</v>
      </c>
      <c r="V246" s="108" t="s">
        <v>12</v>
      </c>
    </row>
    <row r="247" spans="1:22" hidden="1" x14ac:dyDescent="0.3">
      <c r="A247" s="111"/>
      <c r="B247" s="112"/>
      <c r="C247" s="109" t="s">
        <v>28</v>
      </c>
      <c r="D247" s="110" t="s">
        <v>28</v>
      </c>
      <c r="E247" s="107" t="s">
        <v>28</v>
      </c>
      <c r="F247" s="109" t="s">
        <v>28</v>
      </c>
      <c r="G247" s="107" t="s">
        <v>27</v>
      </c>
      <c r="H247" s="107" t="s">
        <v>26</v>
      </c>
      <c r="I247" s="107" t="s">
        <v>22</v>
      </c>
      <c r="J247" s="108" t="s">
        <v>24</v>
      </c>
      <c r="K247" s="111"/>
      <c r="L247" s="112"/>
      <c r="M247" s="107" t="s">
        <v>27</v>
      </c>
      <c r="N247" s="107" t="s">
        <v>26</v>
      </c>
      <c r="O247" s="107" t="s">
        <v>25</v>
      </c>
      <c r="P247" s="107" t="s">
        <v>22</v>
      </c>
      <c r="Q247" s="109" t="s">
        <v>24</v>
      </c>
      <c r="R247" s="107" t="s">
        <v>23</v>
      </c>
      <c r="S247" s="107" t="s">
        <v>1</v>
      </c>
      <c r="T247" s="107" t="s">
        <v>23</v>
      </c>
      <c r="U247" s="107" t="s">
        <v>22</v>
      </c>
      <c r="V247" s="108" t="s">
        <v>21</v>
      </c>
    </row>
    <row r="248" spans="1:22" hidden="1" x14ac:dyDescent="0.3">
      <c r="A248" s="113" t="s">
        <v>2</v>
      </c>
      <c r="B248" s="114" t="s">
        <v>0</v>
      </c>
      <c r="C248" s="114" t="s">
        <v>20</v>
      </c>
      <c r="D248" s="115" t="s">
        <v>20</v>
      </c>
      <c r="E248" s="116" t="s">
        <v>20</v>
      </c>
      <c r="F248" s="114" t="s">
        <v>20</v>
      </c>
      <c r="G248" s="116" t="s">
        <v>19</v>
      </c>
      <c r="H248" s="116" t="s">
        <v>18</v>
      </c>
      <c r="I248" s="116" t="s">
        <v>3</v>
      </c>
      <c r="J248" s="117" t="s">
        <v>16</v>
      </c>
      <c r="K248" s="113" t="s">
        <v>2</v>
      </c>
      <c r="L248" s="114" t="s">
        <v>0</v>
      </c>
      <c r="M248" s="116" t="s">
        <v>19</v>
      </c>
      <c r="N248" s="116" t="s">
        <v>18</v>
      </c>
      <c r="O248" s="116" t="s">
        <v>17</v>
      </c>
      <c r="P248" s="116" t="s">
        <v>3</v>
      </c>
      <c r="Q248" s="114" t="s">
        <v>16</v>
      </c>
      <c r="R248" s="116" t="s">
        <v>14</v>
      </c>
      <c r="S248" s="107" t="s">
        <v>15</v>
      </c>
      <c r="T248" s="107" t="s">
        <v>14</v>
      </c>
      <c r="U248" s="116" t="s">
        <v>3</v>
      </c>
      <c r="V248" s="108" t="s">
        <v>14</v>
      </c>
    </row>
    <row r="249" spans="1:22" hidden="1" x14ac:dyDescent="0.3">
      <c r="A249" s="118"/>
      <c r="B249" s="152"/>
      <c r="C249" s="152"/>
      <c r="D249" s="152"/>
      <c r="E249" s="152"/>
      <c r="F249" s="152"/>
      <c r="G249" s="152"/>
      <c r="H249" s="152"/>
      <c r="I249" s="152"/>
      <c r="J249" s="153"/>
      <c r="K249" s="118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3"/>
    </row>
    <row r="250" spans="1:22" x14ac:dyDescent="0.3">
      <c r="A250" s="124">
        <v>122</v>
      </c>
      <c r="B250" s="125" t="str">
        <f>'[1]Employer Allocations'!A169</f>
        <v>Anchorage City Schools</v>
      </c>
      <c r="C250" s="129">
        <f>VLOOKUP($B250,'[1]Allocation schedule Non'!$C$12:$AR$212,C$364,FALSE)</f>
        <v>0</v>
      </c>
      <c r="D250" s="129">
        <v>0</v>
      </c>
      <c r="E250" s="129">
        <v>14909493</v>
      </c>
      <c r="F250" s="129">
        <v>14909493</v>
      </c>
      <c r="G250" s="129"/>
      <c r="H250" s="129"/>
      <c r="I250" s="129"/>
      <c r="J250" s="131"/>
      <c r="K250" s="139">
        <v>122</v>
      </c>
      <c r="L250" s="125" t="str">
        <f t="shared" ref="L250:L289" si="12">B250</f>
        <v>Anchorage City Schools</v>
      </c>
      <c r="M250" s="129"/>
      <c r="N250" s="129"/>
      <c r="O250" s="129"/>
      <c r="P250" s="129"/>
      <c r="Q250" s="129"/>
      <c r="R250" s="129">
        <v>0</v>
      </c>
      <c r="S250" s="129">
        <v>-1558680</v>
      </c>
      <c r="T250" s="129">
        <v>-1558680</v>
      </c>
      <c r="U250" s="129">
        <v>0</v>
      </c>
      <c r="V250" s="149">
        <v>-1558680</v>
      </c>
    </row>
    <row r="251" spans="1:22" x14ac:dyDescent="0.3">
      <c r="A251" s="124">
        <v>124</v>
      </c>
      <c r="B251" s="125" t="str">
        <f>'[1]Employer Allocations'!A170</f>
        <v>Ashland City Schools</v>
      </c>
      <c r="C251" s="129">
        <f>VLOOKUP($B251,'[1]Allocation schedule Non'!$C$12:$AR$212,C$364,FALSE)</f>
        <v>0</v>
      </c>
      <c r="D251" s="129">
        <v>0</v>
      </c>
      <c r="E251" s="129">
        <v>62340032</v>
      </c>
      <c r="F251" s="129">
        <v>62340032</v>
      </c>
      <c r="G251" s="129"/>
      <c r="H251" s="129"/>
      <c r="I251" s="129"/>
      <c r="J251" s="131"/>
      <c r="K251" s="139">
        <v>124</v>
      </c>
      <c r="L251" s="125" t="str">
        <f t="shared" si="12"/>
        <v>Ashland City Schools</v>
      </c>
      <c r="M251" s="129"/>
      <c r="N251" s="129"/>
      <c r="O251" s="129"/>
      <c r="P251" s="129"/>
      <c r="Q251" s="129"/>
      <c r="R251" s="129">
        <v>0</v>
      </c>
      <c r="S251" s="129">
        <v>-6517202</v>
      </c>
      <c r="T251" s="129">
        <v>-6517202</v>
      </c>
      <c r="U251" s="129">
        <v>0</v>
      </c>
      <c r="V251" s="149">
        <v>-6517202</v>
      </c>
    </row>
    <row r="252" spans="1:22" x14ac:dyDescent="0.3">
      <c r="A252" s="124">
        <v>125</v>
      </c>
      <c r="B252" s="125" t="str">
        <f>'[1]Employer Allocations'!A171</f>
        <v>Augusta City Schools</v>
      </c>
      <c r="C252" s="129">
        <f>VLOOKUP($B252,'[1]Allocation schedule Non'!$C$12:$AR$212,C$364,FALSE)</f>
        <v>0</v>
      </c>
      <c r="D252" s="129">
        <v>0</v>
      </c>
      <c r="E252" s="129">
        <v>6079089</v>
      </c>
      <c r="F252" s="129">
        <v>6079089</v>
      </c>
      <c r="G252" s="129"/>
      <c r="H252" s="129"/>
      <c r="I252" s="129"/>
      <c r="J252" s="131"/>
      <c r="K252" s="139">
        <v>125</v>
      </c>
      <c r="L252" s="125" t="str">
        <f t="shared" si="12"/>
        <v>Augusta City Schools</v>
      </c>
      <c r="M252" s="129"/>
      <c r="N252" s="129"/>
      <c r="O252" s="129"/>
      <c r="P252" s="129"/>
      <c r="Q252" s="129"/>
      <c r="R252" s="129">
        <v>0</v>
      </c>
      <c r="S252" s="129">
        <v>-635525</v>
      </c>
      <c r="T252" s="129">
        <v>-635525</v>
      </c>
      <c r="U252" s="129">
        <v>0</v>
      </c>
      <c r="V252" s="149">
        <v>-635525</v>
      </c>
    </row>
    <row r="253" spans="1:22" x14ac:dyDescent="0.3">
      <c r="A253" s="124">
        <v>126</v>
      </c>
      <c r="B253" s="125" t="str">
        <f>'[1]Employer Allocations'!A172</f>
        <v>Barbourville City Schools</v>
      </c>
      <c r="C253" s="129">
        <f>VLOOKUP($B253,'[1]Allocation schedule Non'!$C$12:$AR$212,C$364,FALSE)</f>
        <v>0</v>
      </c>
      <c r="D253" s="129">
        <v>0</v>
      </c>
      <c r="E253" s="129">
        <v>13062367</v>
      </c>
      <c r="F253" s="129">
        <v>13062367</v>
      </c>
      <c r="G253" s="129"/>
      <c r="H253" s="129"/>
      <c r="I253" s="129"/>
      <c r="J253" s="131"/>
      <c r="K253" s="139">
        <v>126</v>
      </c>
      <c r="L253" s="125" t="str">
        <f t="shared" si="12"/>
        <v>Barbourville City Schools</v>
      </c>
      <c r="M253" s="129"/>
      <c r="N253" s="129"/>
      <c r="O253" s="129"/>
      <c r="P253" s="129"/>
      <c r="Q253" s="129"/>
      <c r="R253" s="129">
        <v>0</v>
      </c>
      <c r="S253" s="129">
        <v>-1365576</v>
      </c>
      <c r="T253" s="129">
        <v>-1365576</v>
      </c>
      <c r="U253" s="129">
        <v>0</v>
      </c>
      <c r="V253" s="149">
        <v>-1365576</v>
      </c>
    </row>
    <row r="254" spans="1:22" x14ac:dyDescent="0.3">
      <c r="A254" s="124">
        <v>127</v>
      </c>
      <c r="B254" s="125" t="str">
        <f>'[1]Employer Allocations'!A173</f>
        <v>Bardstown City Schools</v>
      </c>
      <c r="C254" s="129">
        <f>VLOOKUP($B254,'[1]Allocation schedule Non'!$C$12:$AR$212,C$364,FALSE)</f>
        <v>0</v>
      </c>
      <c r="D254" s="129">
        <v>0</v>
      </c>
      <c r="E254" s="129">
        <v>58545906</v>
      </c>
      <c r="F254" s="129">
        <v>58545906</v>
      </c>
      <c r="G254" s="129"/>
      <c r="H254" s="129"/>
      <c r="I254" s="129"/>
      <c r="J254" s="131"/>
      <c r="K254" s="139">
        <v>127</v>
      </c>
      <c r="L254" s="125" t="str">
        <f t="shared" si="12"/>
        <v>Bardstown City Schools</v>
      </c>
      <c r="M254" s="129"/>
      <c r="N254" s="129"/>
      <c r="O254" s="129"/>
      <c r="P254" s="129"/>
      <c r="Q254" s="129"/>
      <c r="R254" s="129">
        <v>0</v>
      </c>
      <c r="S254" s="129">
        <v>-6120553</v>
      </c>
      <c r="T254" s="129">
        <v>-6120553</v>
      </c>
      <c r="U254" s="129">
        <v>0</v>
      </c>
      <c r="V254" s="149">
        <v>-6120553</v>
      </c>
    </row>
    <row r="255" spans="1:22" x14ac:dyDescent="0.3">
      <c r="A255" s="124">
        <v>128</v>
      </c>
      <c r="B255" s="125" t="str">
        <f>'[1]Employer Allocations'!A174</f>
        <v>Beechwood Independent Schools</v>
      </c>
      <c r="C255" s="129">
        <f>VLOOKUP($B255,'[1]Allocation schedule Non'!$C$12:$AR$212,C$364,FALSE)</f>
        <v>0</v>
      </c>
      <c r="D255" s="129">
        <v>0</v>
      </c>
      <c r="E255" s="129">
        <v>28442851</v>
      </c>
      <c r="F255" s="129">
        <v>28442851</v>
      </c>
      <c r="G255" s="129"/>
      <c r="H255" s="129"/>
      <c r="I255" s="129"/>
      <c r="J255" s="131"/>
      <c r="K255" s="139">
        <v>128</v>
      </c>
      <c r="L255" s="125" t="str">
        <f t="shared" si="12"/>
        <v>Beechwood Independent Schools</v>
      </c>
      <c r="M255" s="129"/>
      <c r="N255" s="129"/>
      <c r="O255" s="129"/>
      <c r="P255" s="129"/>
      <c r="Q255" s="129"/>
      <c r="R255" s="129">
        <v>0</v>
      </c>
      <c r="S255" s="129">
        <v>-2973495</v>
      </c>
      <c r="T255" s="129">
        <v>-2973495</v>
      </c>
      <c r="U255" s="129">
        <v>0</v>
      </c>
      <c r="V255" s="149">
        <v>-2973495</v>
      </c>
    </row>
    <row r="256" spans="1:22" x14ac:dyDescent="0.3">
      <c r="A256" s="124">
        <v>129</v>
      </c>
      <c r="B256" s="125" t="str">
        <f>'[1]Employer Allocations'!A175</f>
        <v>Bellevue City Schools</v>
      </c>
      <c r="C256" s="129">
        <f>VLOOKUP($B256,'[1]Allocation schedule Non'!$C$12:$AR$212,C$364,FALSE)</f>
        <v>0</v>
      </c>
      <c r="D256" s="129">
        <v>0</v>
      </c>
      <c r="E256" s="129">
        <v>14920545</v>
      </c>
      <c r="F256" s="129">
        <v>14920545</v>
      </c>
      <c r="G256" s="129"/>
      <c r="H256" s="129"/>
      <c r="I256" s="129"/>
      <c r="J256" s="131"/>
      <c r="K256" s="139">
        <v>129</v>
      </c>
      <c r="L256" s="125" t="str">
        <f t="shared" si="12"/>
        <v>Bellevue City Schools</v>
      </c>
      <c r="M256" s="129"/>
      <c r="N256" s="129"/>
      <c r="O256" s="129"/>
      <c r="P256" s="129"/>
      <c r="Q256" s="129"/>
      <c r="R256" s="129">
        <v>0</v>
      </c>
      <c r="S256" s="129">
        <v>-1559836</v>
      </c>
      <c r="T256" s="129">
        <v>-1559836</v>
      </c>
      <c r="U256" s="129">
        <v>0</v>
      </c>
      <c r="V256" s="149">
        <v>-1559836</v>
      </c>
    </row>
    <row r="257" spans="1:22" x14ac:dyDescent="0.3">
      <c r="A257" s="124">
        <v>131</v>
      </c>
      <c r="B257" s="125" t="str">
        <f>'[1]Employer Allocations'!A176</f>
        <v>Berea City Schools</v>
      </c>
      <c r="C257" s="129">
        <f>VLOOKUP($B257,'[1]Allocation schedule Non'!$C$12:$AR$212,C$364,FALSE)</f>
        <v>0</v>
      </c>
      <c r="D257" s="129">
        <v>0</v>
      </c>
      <c r="E257" s="129">
        <v>22992887</v>
      </c>
      <c r="F257" s="129">
        <v>22992887</v>
      </c>
      <c r="G257" s="129"/>
      <c r="H257" s="129"/>
      <c r="I257" s="129"/>
      <c r="J257" s="131"/>
      <c r="K257" s="139">
        <v>131</v>
      </c>
      <c r="L257" s="125" t="str">
        <f t="shared" si="12"/>
        <v>Berea City Schools</v>
      </c>
      <c r="M257" s="129"/>
      <c r="N257" s="129"/>
      <c r="O257" s="129"/>
      <c r="P257" s="129"/>
      <c r="Q257" s="129"/>
      <c r="R257" s="129">
        <v>0</v>
      </c>
      <c r="S257" s="129">
        <v>-2403741</v>
      </c>
      <c r="T257" s="129">
        <v>-2403741</v>
      </c>
      <c r="U257" s="129">
        <v>0</v>
      </c>
      <c r="V257" s="149">
        <v>-2403741</v>
      </c>
    </row>
    <row r="258" spans="1:22" x14ac:dyDescent="0.3">
      <c r="A258" s="124">
        <v>134</v>
      </c>
      <c r="B258" s="125" t="str">
        <f>'[1]Employer Allocations'!A177</f>
        <v>Bowling Green City Schools</v>
      </c>
      <c r="C258" s="129">
        <f>VLOOKUP($B258,'[1]Allocation schedule Non'!$C$12:$AR$212,C$364,FALSE)</f>
        <v>0</v>
      </c>
      <c r="D258" s="129">
        <v>0</v>
      </c>
      <c r="E258" s="129">
        <v>82430429</v>
      </c>
      <c r="F258" s="129">
        <v>82430429</v>
      </c>
      <c r="G258" s="129"/>
      <c r="H258" s="129"/>
      <c r="I258" s="129"/>
      <c r="J258" s="131"/>
      <c r="K258" s="139">
        <v>134</v>
      </c>
      <c r="L258" s="125" t="str">
        <f t="shared" si="12"/>
        <v>Bowling Green City Schools</v>
      </c>
      <c r="M258" s="129"/>
      <c r="N258" s="129"/>
      <c r="O258" s="129"/>
      <c r="P258" s="129"/>
      <c r="Q258" s="129"/>
      <c r="R258" s="129">
        <v>0</v>
      </c>
      <c r="S258" s="129">
        <v>-8617508</v>
      </c>
      <c r="T258" s="129">
        <v>-8617508</v>
      </c>
      <c r="U258" s="129">
        <v>0</v>
      </c>
      <c r="V258" s="149">
        <v>-8617508</v>
      </c>
    </row>
    <row r="259" spans="1:22" x14ac:dyDescent="0.3">
      <c r="A259" s="124">
        <v>136</v>
      </c>
      <c r="B259" s="125" t="str">
        <f>'[1]Employer Allocations'!A178</f>
        <v>Burgin City Schools</v>
      </c>
      <c r="C259" s="129">
        <f>VLOOKUP($B259,'[1]Allocation schedule Non'!$C$12:$AR$212,C$364,FALSE)</f>
        <v>0</v>
      </c>
      <c r="D259" s="129">
        <v>0</v>
      </c>
      <c r="E259" s="129">
        <v>9542076</v>
      </c>
      <c r="F259" s="129">
        <v>9542076</v>
      </c>
      <c r="G259" s="129"/>
      <c r="H259" s="129"/>
      <c r="I259" s="129"/>
      <c r="J259" s="131"/>
      <c r="K259" s="139">
        <v>136</v>
      </c>
      <c r="L259" s="125" t="str">
        <f t="shared" si="12"/>
        <v>Burgin City Schools</v>
      </c>
      <c r="M259" s="129"/>
      <c r="N259" s="129"/>
      <c r="O259" s="129"/>
      <c r="P259" s="129"/>
      <c r="Q259" s="129"/>
      <c r="R259" s="129">
        <v>0</v>
      </c>
      <c r="S259" s="129">
        <v>-997555</v>
      </c>
      <c r="T259" s="129">
        <v>-997555</v>
      </c>
      <c r="U259" s="129">
        <v>0</v>
      </c>
      <c r="V259" s="149">
        <v>-997555</v>
      </c>
    </row>
    <row r="260" spans="1:22" x14ac:dyDescent="0.3">
      <c r="A260" s="124">
        <v>140</v>
      </c>
      <c r="B260" s="125" t="str">
        <f>'[1]Employer Allocations'!A179</f>
        <v>Campbellsville City Schools</v>
      </c>
      <c r="C260" s="129">
        <f>VLOOKUP($B260,'[1]Allocation schedule Non'!$C$12:$AR$212,C$364,FALSE)</f>
        <v>0</v>
      </c>
      <c r="D260" s="129">
        <v>0</v>
      </c>
      <c r="E260" s="129">
        <v>22931762</v>
      </c>
      <c r="F260" s="129">
        <v>22931762</v>
      </c>
      <c r="G260" s="129"/>
      <c r="H260" s="129"/>
      <c r="I260" s="129"/>
      <c r="J260" s="131"/>
      <c r="K260" s="139">
        <v>140</v>
      </c>
      <c r="L260" s="125" t="str">
        <f t="shared" si="12"/>
        <v>Campbellsville City Schools</v>
      </c>
      <c r="M260" s="129"/>
      <c r="N260" s="129"/>
      <c r="O260" s="129"/>
      <c r="P260" s="129"/>
      <c r="Q260" s="129"/>
      <c r="R260" s="129">
        <v>0</v>
      </c>
      <c r="S260" s="129">
        <v>-2397351</v>
      </c>
      <c r="T260" s="129">
        <v>-2397351</v>
      </c>
      <c r="U260" s="129">
        <v>0</v>
      </c>
      <c r="V260" s="149">
        <v>-2397351</v>
      </c>
    </row>
    <row r="261" spans="1:22" x14ac:dyDescent="0.3">
      <c r="A261" s="124">
        <v>144</v>
      </c>
      <c r="B261" s="125" t="str">
        <f>'[1]Employer Allocations'!A180</f>
        <v>Caverna City Schools</v>
      </c>
      <c r="C261" s="129">
        <f>VLOOKUP($B261,'[1]Allocation schedule Non'!$C$12:$AR$212,C$364,FALSE)</f>
        <v>0</v>
      </c>
      <c r="D261" s="129">
        <v>0</v>
      </c>
      <c r="E261" s="129">
        <v>14366598</v>
      </c>
      <c r="F261" s="129">
        <v>14366598</v>
      </c>
      <c r="G261" s="129"/>
      <c r="H261" s="129"/>
      <c r="I261" s="129"/>
      <c r="J261" s="131"/>
      <c r="K261" s="139">
        <v>144</v>
      </c>
      <c r="L261" s="125" t="str">
        <f t="shared" si="12"/>
        <v>Caverna City Schools</v>
      </c>
      <c r="M261" s="129"/>
      <c r="N261" s="129"/>
      <c r="O261" s="129"/>
      <c r="P261" s="129"/>
      <c r="Q261" s="129"/>
      <c r="R261" s="129">
        <v>0</v>
      </c>
      <c r="S261" s="129">
        <v>-1501924</v>
      </c>
      <c r="T261" s="129">
        <v>-1501924</v>
      </c>
      <c r="U261" s="129">
        <v>0</v>
      </c>
      <c r="V261" s="149">
        <v>-1501924</v>
      </c>
    </row>
    <row r="262" spans="1:22" x14ac:dyDescent="0.3">
      <c r="A262" s="124">
        <v>147</v>
      </c>
      <c r="B262" s="125" t="str">
        <f>'[1]Employer Allocations'!A181</f>
        <v>Cloverport City Schools</v>
      </c>
      <c r="C262" s="129">
        <f>VLOOKUP($B262,'[1]Allocation schedule Non'!$C$12:$AR$212,C$364,FALSE)</f>
        <v>0</v>
      </c>
      <c r="D262" s="129">
        <v>0</v>
      </c>
      <c r="E262" s="129">
        <v>6471627</v>
      </c>
      <c r="F262" s="129">
        <v>6471627</v>
      </c>
      <c r="G262" s="129"/>
      <c r="H262" s="129"/>
      <c r="I262" s="129"/>
      <c r="J262" s="131"/>
      <c r="K262" s="139">
        <v>147</v>
      </c>
      <c r="L262" s="125" t="str">
        <f t="shared" si="12"/>
        <v>Cloverport City Schools</v>
      </c>
      <c r="M262" s="129"/>
      <c r="N262" s="129"/>
      <c r="O262" s="129"/>
      <c r="P262" s="129"/>
      <c r="Q262" s="129"/>
      <c r="R262" s="129">
        <v>0</v>
      </c>
      <c r="S262" s="129">
        <v>-676562</v>
      </c>
      <c r="T262" s="129">
        <v>-676562</v>
      </c>
      <c r="U262" s="129">
        <v>0</v>
      </c>
      <c r="V262" s="149">
        <v>-676562</v>
      </c>
    </row>
    <row r="263" spans="1:22" x14ac:dyDescent="0.3">
      <c r="A263" s="124">
        <v>150</v>
      </c>
      <c r="B263" s="125" t="str">
        <f>'[1]Employer Allocations'!A182</f>
        <v>Corbin City Schools</v>
      </c>
      <c r="C263" s="129">
        <f>VLOOKUP($B263,'[1]Allocation schedule Non'!$C$12:$AR$212,C$364,FALSE)</f>
        <v>0</v>
      </c>
      <c r="D263" s="129">
        <v>0</v>
      </c>
      <c r="E263" s="129">
        <v>51861977</v>
      </c>
      <c r="F263" s="129">
        <v>51861977</v>
      </c>
      <c r="G263" s="129"/>
      <c r="H263" s="129"/>
      <c r="I263" s="129"/>
      <c r="J263" s="131"/>
      <c r="K263" s="139">
        <v>150</v>
      </c>
      <c r="L263" s="125" t="str">
        <f t="shared" si="12"/>
        <v>Corbin City Schools</v>
      </c>
      <c r="M263" s="129"/>
      <c r="N263" s="129"/>
      <c r="O263" s="129"/>
      <c r="P263" s="129"/>
      <c r="Q263" s="129"/>
      <c r="R263" s="129">
        <v>0</v>
      </c>
      <c r="S263" s="129">
        <v>-5421796</v>
      </c>
      <c r="T263" s="129">
        <v>-5421796</v>
      </c>
      <c r="U263" s="129">
        <v>0</v>
      </c>
      <c r="V263" s="149">
        <v>-5421796</v>
      </c>
    </row>
    <row r="264" spans="1:22" x14ac:dyDescent="0.3">
      <c r="A264" s="124">
        <v>151</v>
      </c>
      <c r="B264" s="125" t="str">
        <f>'[1]Employer Allocations'!A183</f>
        <v>Covington City Schools</v>
      </c>
      <c r="C264" s="129">
        <f>VLOOKUP($B264,'[1]Allocation schedule Non'!$C$12:$AR$212,C$364,FALSE)</f>
        <v>0</v>
      </c>
      <c r="D264" s="129">
        <v>0</v>
      </c>
      <c r="E264" s="129">
        <v>88589472</v>
      </c>
      <c r="F264" s="129">
        <v>88589472</v>
      </c>
      <c r="G264" s="129"/>
      <c r="H264" s="129"/>
      <c r="I264" s="129"/>
      <c r="J264" s="131"/>
      <c r="K264" s="139">
        <v>151</v>
      </c>
      <c r="L264" s="125" t="str">
        <f t="shared" si="12"/>
        <v>Covington City Schools</v>
      </c>
      <c r="M264" s="129"/>
      <c r="N264" s="129"/>
      <c r="O264" s="129"/>
      <c r="P264" s="129"/>
      <c r="Q264" s="129"/>
      <c r="R264" s="129">
        <v>0</v>
      </c>
      <c r="S264" s="129">
        <v>-9261392</v>
      </c>
      <c r="T264" s="129">
        <v>-9261392</v>
      </c>
      <c r="U264" s="129">
        <v>0</v>
      </c>
      <c r="V264" s="149">
        <v>-9261392</v>
      </c>
    </row>
    <row r="265" spans="1:22" x14ac:dyDescent="0.3">
      <c r="A265" s="124">
        <v>154</v>
      </c>
      <c r="B265" s="125" t="str">
        <f>'[1]Employer Allocations'!A184</f>
        <v>Danville City Schools</v>
      </c>
      <c r="C265" s="129">
        <f>VLOOKUP($B265,'[1]Allocation schedule Non'!$C$12:$AR$212,C$364,FALSE)</f>
        <v>0</v>
      </c>
      <c r="D265" s="129">
        <v>0</v>
      </c>
      <c r="E265" s="129">
        <v>49009015</v>
      </c>
      <c r="F265" s="129">
        <v>49009015</v>
      </c>
      <c r="G265" s="129"/>
      <c r="H265" s="129"/>
      <c r="I265" s="129"/>
      <c r="J265" s="131"/>
      <c r="K265" s="139">
        <v>154</v>
      </c>
      <c r="L265" s="125" t="str">
        <f t="shared" si="12"/>
        <v>Danville City Schools</v>
      </c>
      <c r="M265" s="129"/>
      <c r="N265" s="129"/>
      <c r="O265" s="129"/>
      <c r="P265" s="129"/>
      <c r="Q265" s="129"/>
      <c r="R265" s="129">
        <v>0</v>
      </c>
      <c r="S265" s="129">
        <v>-5123540</v>
      </c>
      <c r="T265" s="129">
        <v>-5123540</v>
      </c>
      <c r="U265" s="129">
        <v>0</v>
      </c>
      <c r="V265" s="149">
        <v>-5123540</v>
      </c>
    </row>
    <row r="266" spans="1:22" x14ac:dyDescent="0.3">
      <c r="A266" s="124">
        <v>155</v>
      </c>
      <c r="B266" s="125" t="str">
        <f>'[1]Employer Allocations'!A185</f>
        <v>Dawson Springs City Schools</v>
      </c>
      <c r="C266" s="129">
        <f>VLOOKUP($B266,'[1]Allocation schedule Non'!$C$12:$AR$212,C$364,FALSE)</f>
        <v>0</v>
      </c>
      <c r="D266" s="129">
        <v>0</v>
      </c>
      <c r="E266" s="129">
        <v>11787743</v>
      </c>
      <c r="F266" s="129">
        <v>11787743</v>
      </c>
      <c r="G266" s="129"/>
      <c r="H266" s="129"/>
      <c r="I266" s="129"/>
      <c r="J266" s="131"/>
      <c r="K266" s="139">
        <v>155</v>
      </c>
      <c r="L266" s="125" t="str">
        <f t="shared" si="12"/>
        <v>Dawson Springs City Schools</v>
      </c>
      <c r="M266" s="129"/>
      <c r="N266" s="129"/>
      <c r="O266" s="129"/>
      <c r="P266" s="129"/>
      <c r="Q266" s="129"/>
      <c r="R266" s="129">
        <v>0</v>
      </c>
      <c r="S266" s="129">
        <v>-1232324</v>
      </c>
      <c r="T266" s="129">
        <v>-1232324</v>
      </c>
      <c r="U266" s="129">
        <v>0</v>
      </c>
      <c r="V266" s="149">
        <v>-1232324</v>
      </c>
    </row>
    <row r="267" spans="1:22" x14ac:dyDescent="0.3">
      <c r="A267" s="124">
        <v>156</v>
      </c>
      <c r="B267" s="125" t="str">
        <f>'[1]Employer Allocations'!A186</f>
        <v>Dayton City Schools</v>
      </c>
      <c r="C267" s="129">
        <f>VLOOKUP($B267,'[1]Allocation schedule Non'!$C$12:$AR$212,C$364,FALSE)</f>
        <v>0</v>
      </c>
      <c r="D267" s="129">
        <v>0</v>
      </c>
      <c r="E267" s="129">
        <v>18173823</v>
      </c>
      <c r="F267" s="129">
        <v>18173823</v>
      </c>
      <c r="G267" s="129"/>
      <c r="H267" s="129"/>
      <c r="I267" s="129"/>
      <c r="J267" s="131"/>
      <c r="K267" s="139">
        <v>156</v>
      </c>
      <c r="L267" s="125" t="str">
        <f t="shared" si="12"/>
        <v>Dayton City Schools</v>
      </c>
      <c r="M267" s="129"/>
      <c r="N267" s="129"/>
      <c r="O267" s="129"/>
      <c r="P267" s="129"/>
      <c r="Q267" s="129"/>
      <c r="R267" s="129">
        <v>0</v>
      </c>
      <c r="S267" s="129">
        <v>-1899942</v>
      </c>
      <c r="T267" s="129">
        <v>-1899942</v>
      </c>
      <c r="U267" s="129">
        <v>0</v>
      </c>
      <c r="V267" s="149">
        <v>-1899942</v>
      </c>
    </row>
    <row r="268" spans="1:22" x14ac:dyDescent="0.3">
      <c r="A268" s="124">
        <v>158</v>
      </c>
      <c r="B268" s="125" t="str">
        <f>'[1]Employer Allocations'!A187</f>
        <v>East Bernstadt City Schools</v>
      </c>
      <c r="C268" s="129">
        <f>VLOOKUP($B268,'[1]Allocation schedule Non'!$C$12:$AR$212,C$364,FALSE)</f>
        <v>0</v>
      </c>
      <c r="D268" s="129">
        <v>0</v>
      </c>
      <c r="E268" s="129">
        <v>9043796</v>
      </c>
      <c r="F268" s="129">
        <v>9043796</v>
      </c>
      <c r="G268" s="129"/>
      <c r="H268" s="129"/>
      <c r="I268" s="129"/>
      <c r="J268" s="131"/>
      <c r="K268" s="139">
        <v>158</v>
      </c>
      <c r="L268" s="125" t="str">
        <f t="shared" si="12"/>
        <v>East Bernstadt City Schools</v>
      </c>
      <c r="M268" s="129"/>
      <c r="N268" s="129"/>
      <c r="O268" s="129"/>
      <c r="P268" s="129"/>
      <c r="Q268" s="129"/>
      <c r="R268" s="129">
        <v>0</v>
      </c>
      <c r="S268" s="129">
        <v>-945464</v>
      </c>
      <c r="T268" s="129">
        <v>-945464</v>
      </c>
      <c r="U268" s="129">
        <v>0</v>
      </c>
      <c r="V268" s="149">
        <v>-945464</v>
      </c>
    </row>
    <row r="269" spans="1:22" x14ac:dyDescent="0.3">
      <c r="A269" s="124">
        <v>160</v>
      </c>
      <c r="B269" s="125" t="str">
        <f>'[1]Employer Allocations'!A188</f>
        <v>Elizabethtown City Schools</v>
      </c>
      <c r="C269" s="129">
        <f>VLOOKUP($B269,'[1]Allocation schedule Non'!$C$12:$AR$212,C$364,FALSE)</f>
        <v>0</v>
      </c>
      <c r="D269" s="129">
        <v>0</v>
      </c>
      <c r="E269" s="129">
        <v>48934109</v>
      </c>
      <c r="F269" s="129">
        <v>48934109</v>
      </c>
      <c r="G269" s="129"/>
      <c r="H269" s="129"/>
      <c r="I269" s="129"/>
      <c r="J269" s="131"/>
      <c r="K269" s="139">
        <v>160</v>
      </c>
      <c r="L269" s="125" t="str">
        <f t="shared" si="12"/>
        <v>Elizabethtown City Schools</v>
      </c>
      <c r="M269" s="129"/>
      <c r="N269" s="129"/>
      <c r="O269" s="129"/>
      <c r="P269" s="129"/>
      <c r="Q269" s="129"/>
      <c r="R269" s="129">
        <v>0</v>
      </c>
      <c r="S269" s="129">
        <v>-5115709</v>
      </c>
      <c r="T269" s="129">
        <v>-5115709</v>
      </c>
      <c r="U269" s="129">
        <v>0</v>
      </c>
      <c r="V269" s="149">
        <v>-5115709</v>
      </c>
    </row>
    <row r="270" spans="1:22" x14ac:dyDescent="0.3">
      <c r="A270" s="124">
        <v>161</v>
      </c>
      <c r="B270" s="125" t="str">
        <f>'[1]Employer Allocations'!A189</f>
        <v>Eminence Independent Schools</v>
      </c>
      <c r="C270" s="129">
        <f>VLOOKUP($B270,'[1]Allocation schedule Non'!$C$12:$AR$212,C$364,FALSE)</f>
        <v>0</v>
      </c>
      <c r="D270" s="129">
        <v>0</v>
      </c>
      <c r="E270" s="129">
        <v>17154752</v>
      </c>
      <c r="F270" s="129">
        <v>17154752</v>
      </c>
      <c r="G270" s="129"/>
      <c r="H270" s="129"/>
      <c r="I270" s="129"/>
      <c r="J270" s="131"/>
      <c r="K270" s="139">
        <v>161</v>
      </c>
      <c r="L270" s="125" t="str">
        <f t="shared" si="12"/>
        <v>Eminence Independent Schools</v>
      </c>
      <c r="M270" s="129"/>
      <c r="N270" s="129"/>
      <c r="O270" s="129"/>
      <c r="P270" s="129"/>
      <c r="Q270" s="129"/>
      <c r="R270" s="129">
        <v>0</v>
      </c>
      <c r="S270" s="129">
        <v>-1793406</v>
      </c>
      <c r="T270" s="129">
        <v>-1793406</v>
      </c>
      <c r="U270" s="129">
        <v>0</v>
      </c>
      <c r="V270" s="149">
        <v>-1793406</v>
      </c>
    </row>
    <row r="271" spans="1:22" x14ac:dyDescent="0.3">
      <c r="A271" s="124">
        <v>162</v>
      </c>
      <c r="B271" s="125" t="str">
        <f>'[1]Employer Allocations'!A190</f>
        <v>Erlanger-Elsmere City Schools</v>
      </c>
      <c r="C271" s="129">
        <f>VLOOKUP($B271,'[1]Allocation schedule Non'!$C$12:$AR$212,C$364,FALSE)</f>
        <v>0</v>
      </c>
      <c r="D271" s="129">
        <v>0</v>
      </c>
      <c r="E271" s="129">
        <v>47329164</v>
      </c>
      <c r="F271" s="129">
        <v>47329164</v>
      </c>
      <c r="G271" s="129"/>
      <c r="H271" s="129"/>
      <c r="I271" s="129"/>
      <c r="J271" s="131"/>
      <c r="K271" s="139">
        <v>162</v>
      </c>
      <c r="L271" s="125" t="str">
        <f t="shared" si="12"/>
        <v>Erlanger-Elsmere City Schools</v>
      </c>
      <c r="M271" s="129"/>
      <c r="N271" s="129"/>
      <c r="O271" s="129"/>
      <c r="P271" s="129"/>
      <c r="Q271" s="129"/>
      <c r="R271" s="129">
        <v>0</v>
      </c>
      <c r="S271" s="129">
        <v>-4947923</v>
      </c>
      <c r="T271" s="129">
        <v>-4947923</v>
      </c>
      <c r="U271" s="129">
        <v>0</v>
      </c>
      <c r="V271" s="149">
        <v>-4947923</v>
      </c>
    </row>
    <row r="272" spans="1:22" x14ac:dyDescent="0.3">
      <c r="A272" s="124">
        <v>163</v>
      </c>
      <c r="B272" s="125" t="str">
        <f>'[1]Employer Allocations'!A191</f>
        <v>Fairview Independent Schools</v>
      </c>
      <c r="C272" s="129">
        <f>VLOOKUP($B272,'[1]Allocation schedule Non'!$C$12:$AR$212,C$364,FALSE)</f>
        <v>0</v>
      </c>
      <c r="D272" s="129">
        <v>0</v>
      </c>
      <c r="E272" s="129">
        <v>11535056</v>
      </c>
      <c r="F272" s="129">
        <v>11535056</v>
      </c>
      <c r="G272" s="129"/>
      <c r="H272" s="129"/>
      <c r="I272" s="129"/>
      <c r="J272" s="131"/>
      <c r="K272" s="139">
        <v>163</v>
      </c>
      <c r="L272" s="125" t="str">
        <f t="shared" si="12"/>
        <v>Fairview Independent Schools</v>
      </c>
      <c r="M272" s="129"/>
      <c r="N272" s="129"/>
      <c r="O272" s="129"/>
      <c r="P272" s="129"/>
      <c r="Q272" s="129"/>
      <c r="R272" s="129">
        <v>0</v>
      </c>
      <c r="S272" s="129">
        <v>-1205907</v>
      </c>
      <c r="T272" s="129">
        <v>-1205907</v>
      </c>
      <c r="U272" s="129">
        <v>0</v>
      </c>
      <c r="V272" s="149">
        <v>-1205907</v>
      </c>
    </row>
    <row r="273" spans="1:22" x14ac:dyDescent="0.3">
      <c r="A273" s="124">
        <v>166</v>
      </c>
      <c r="B273" s="125" t="str">
        <f>'[1]Employer Allocations'!A192</f>
        <v>Fort Thomas Independent Schools</v>
      </c>
      <c r="C273" s="129">
        <f>VLOOKUP($B273,'[1]Allocation schedule Non'!$C$12:$AR$212,C$364,FALSE)</f>
        <v>0</v>
      </c>
      <c r="D273" s="129">
        <v>0</v>
      </c>
      <c r="E273" s="129">
        <v>66017366</v>
      </c>
      <c r="F273" s="129">
        <v>66017366</v>
      </c>
      <c r="G273" s="129"/>
      <c r="H273" s="129"/>
      <c r="I273" s="129"/>
      <c r="J273" s="131"/>
      <c r="K273" s="139">
        <v>166</v>
      </c>
      <c r="L273" s="125" t="str">
        <f t="shared" si="12"/>
        <v>Fort Thomas Independent Schools</v>
      </c>
      <c r="M273" s="129"/>
      <c r="N273" s="129"/>
      <c r="O273" s="129"/>
      <c r="P273" s="129"/>
      <c r="Q273" s="129"/>
      <c r="R273" s="129">
        <v>0</v>
      </c>
      <c r="S273" s="129">
        <v>-6901640</v>
      </c>
      <c r="T273" s="129">
        <v>-6901640</v>
      </c>
      <c r="U273" s="129">
        <v>0</v>
      </c>
      <c r="V273" s="149">
        <v>-6901640</v>
      </c>
    </row>
    <row r="274" spans="1:22" x14ac:dyDescent="0.3">
      <c r="A274" s="124">
        <v>167</v>
      </c>
      <c r="B274" s="125" t="str">
        <f>'[1]Employer Allocations'!A193</f>
        <v>Frankfort City Schools</v>
      </c>
      <c r="C274" s="129">
        <f>VLOOKUP($B274,'[1]Allocation schedule Non'!$C$12:$AR$212,C$364,FALSE)</f>
        <v>0</v>
      </c>
      <c r="D274" s="129">
        <v>0</v>
      </c>
      <c r="E274" s="129">
        <v>19994207</v>
      </c>
      <c r="F274" s="129">
        <v>19994207</v>
      </c>
      <c r="G274" s="129"/>
      <c r="H274" s="129"/>
      <c r="I274" s="129"/>
      <c r="J274" s="131"/>
      <c r="K274" s="139">
        <v>167</v>
      </c>
      <c r="L274" s="125" t="str">
        <f t="shared" si="12"/>
        <v>Frankfort City Schools</v>
      </c>
      <c r="M274" s="129"/>
      <c r="N274" s="129"/>
      <c r="O274" s="129"/>
      <c r="P274" s="129"/>
      <c r="Q274" s="129"/>
      <c r="R274" s="129">
        <v>0</v>
      </c>
      <c r="S274" s="129">
        <v>-2090250</v>
      </c>
      <c r="T274" s="129">
        <v>-2090250</v>
      </c>
      <c r="U274" s="129">
        <v>0</v>
      </c>
      <c r="V274" s="149">
        <v>-2090250</v>
      </c>
    </row>
    <row r="275" spans="1:22" x14ac:dyDescent="0.3">
      <c r="A275" s="124">
        <v>170</v>
      </c>
      <c r="B275" s="125" t="str">
        <f>'[1]Employer Allocations'!A194</f>
        <v>Fulton City Schools</v>
      </c>
      <c r="C275" s="129">
        <f>VLOOKUP($B275,'[1]Allocation schedule Non'!$C$12:$AR$212,C$364,FALSE)</f>
        <v>0</v>
      </c>
      <c r="D275" s="129">
        <v>0</v>
      </c>
      <c r="E275" s="129">
        <v>7570380</v>
      </c>
      <c r="F275" s="129">
        <v>7570380</v>
      </c>
      <c r="G275" s="129"/>
      <c r="H275" s="129"/>
      <c r="I275" s="129"/>
      <c r="J275" s="131"/>
      <c r="K275" s="139">
        <v>170</v>
      </c>
      <c r="L275" s="125" t="str">
        <f t="shared" si="12"/>
        <v>Fulton City Schools</v>
      </c>
      <c r="M275" s="129"/>
      <c r="N275" s="129"/>
      <c r="O275" s="129"/>
      <c r="P275" s="129"/>
      <c r="Q275" s="129"/>
      <c r="R275" s="129">
        <v>0</v>
      </c>
      <c r="S275" s="129">
        <v>-791429</v>
      </c>
      <c r="T275" s="129">
        <v>-791429</v>
      </c>
      <c r="U275" s="129">
        <v>0</v>
      </c>
      <c r="V275" s="149">
        <v>-791429</v>
      </c>
    </row>
    <row r="276" spans="1:22" x14ac:dyDescent="0.3">
      <c r="A276" s="124">
        <v>173</v>
      </c>
      <c r="B276" s="125" t="str">
        <f>'[1]Employer Allocations'!A195</f>
        <v>Glasgow City Schools</v>
      </c>
      <c r="C276" s="129">
        <f>VLOOKUP($B276,'[1]Allocation schedule Non'!$C$12:$AR$212,C$364,FALSE)</f>
        <v>0</v>
      </c>
      <c r="D276" s="129">
        <v>0</v>
      </c>
      <c r="E276" s="129">
        <v>44059377</v>
      </c>
      <c r="F276" s="129">
        <v>44059377</v>
      </c>
      <c r="G276" s="129"/>
      <c r="H276" s="129"/>
      <c r="I276" s="129"/>
      <c r="J276" s="131"/>
      <c r="K276" s="139">
        <v>173</v>
      </c>
      <c r="L276" s="125" t="str">
        <f t="shared" si="12"/>
        <v>Glasgow City Schools</v>
      </c>
      <c r="M276" s="129"/>
      <c r="N276" s="129"/>
      <c r="O276" s="129"/>
      <c r="P276" s="129"/>
      <c r="Q276" s="129"/>
      <c r="R276" s="129">
        <v>0</v>
      </c>
      <c r="S276" s="129">
        <v>-4606091</v>
      </c>
      <c r="T276" s="129">
        <v>-4606091</v>
      </c>
      <c r="U276" s="129">
        <v>0</v>
      </c>
      <c r="V276" s="149">
        <v>-4606091</v>
      </c>
    </row>
    <row r="277" spans="1:22" x14ac:dyDescent="0.3">
      <c r="A277" s="124">
        <v>180</v>
      </c>
      <c r="B277" s="125" t="str">
        <f>'[1]Employer Allocations'!A196</f>
        <v>Harlan City Schools</v>
      </c>
      <c r="C277" s="129">
        <f>VLOOKUP($B277,'[1]Allocation schedule Non'!$C$12:$AR$212,C$364,FALSE)</f>
        <v>0</v>
      </c>
      <c r="D277" s="129">
        <v>0</v>
      </c>
      <c r="E277" s="129">
        <v>12526976</v>
      </c>
      <c r="F277" s="129">
        <v>12526976</v>
      </c>
      <c r="G277" s="129"/>
      <c r="H277" s="129"/>
      <c r="I277" s="129"/>
      <c r="J277" s="131"/>
      <c r="K277" s="139">
        <v>180</v>
      </c>
      <c r="L277" s="125" t="str">
        <f t="shared" si="12"/>
        <v>Harlan City Schools</v>
      </c>
      <c r="M277" s="129"/>
      <c r="N277" s="129"/>
      <c r="O277" s="129"/>
      <c r="P277" s="129"/>
      <c r="Q277" s="129"/>
      <c r="R277" s="129">
        <v>0</v>
      </c>
      <c r="S277" s="129">
        <v>-1309605</v>
      </c>
      <c r="T277" s="129">
        <v>-1309605</v>
      </c>
      <c r="U277" s="129">
        <v>0</v>
      </c>
      <c r="V277" s="149">
        <v>-1309605</v>
      </c>
    </row>
    <row r="278" spans="1:22" x14ac:dyDescent="0.3">
      <c r="A278" s="124">
        <v>182</v>
      </c>
      <c r="B278" s="125" t="str">
        <f>'[1]Employer Allocations'!A197</f>
        <v>Hazard Independent Schools</v>
      </c>
      <c r="C278" s="129">
        <f>VLOOKUP($B278,'[1]Allocation schedule Non'!$C$12:$AR$212,C$364,FALSE)</f>
        <v>0</v>
      </c>
      <c r="D278" s="129">
        <v>0</v>
      </c>
      <c r="E278" s="129">
        <v>19232052</v>
      </c>
      <c r="F278" s="129">
        <v>19232052</v>
      </c>
      <c r="G278" s="129"/>
      <c r="H278" s="129"/>
      <c r="I278" s="129"/>
      <c r="J278" s="131"/>
      <c r="K278" s="139">
        <v>182</v>
      </c>
      <c r="L278" s="125" t="str">
        <f t="shared" si="12"/>
        <v>Hazard Independent Schools</v>
      </c>
      <c r="M278" s="129"/>
      <c r="N278" s="129"/>
      <c r="O278" s="129"/>
      <c r="P278" s="129"/>
      <c r="Q278" s="129"/>
      <c r="R278" s="129">
        <v>0</v>
      </c>
      <c r="S278" s="129">
        <v>-2010573</v>
      </c>
      <c r="T278" s="129">
        <v>-2010573</v>
      </c>
      <c r="U278" s="129">
        <v>0</v>
      </c>
      <c r="V278" s="149">
        <v>-2010573</v>
      </c>
    </row>
    <row r="279" spans="1:22" x14ac:dyDescent="0.3">
      <c r="A279" s="124">
        <v>190</v>
      </c>
      <c r="B279" s="125" t="str">
        <f>'[1]Employer Allocations'!A198</f>
        <v>Jackson City Schools</v>
      </c>
      <c r="C279" s="129">
        <f>VLOOKUP($B279,'[1]Allocation schedule Non'!$C$12:$AR$212,C$364,FALSE)</f>
        <v>0</v>
      </c>
      <c r="D279" s="129">
        <v>0</v>
      </c>
      <c r="E279" s="129">
        <v>4667616</v>
      </c>
      <c r="F279" s="129">
        <v>4667616</v>
      </c>
      <c r="G279" s="129"/>
      <c r="H279" s="129"/>
      <c r="I279" s="129"/>
      <c r="J279" s="131"/>
      <c r="K279" s="139">
        <v>190</v>
      </c>
      <c r="L279" s="125" t="str">
        <f t="shared" si="12"/>
        <v>Jackson City Schools</v>
      </c>
      <c r="M279" s="129"/>
      <c r="N279" s="129"/>
      <c r="O279" s="129"/>
      <c r="P279" s="129"/>
      <c r="Q279" s="129"/>
      <c r="R279" s="129">
        <v>0</v>
      </c>
      <c r="S279" s="129">
        <v>-487966</v>
      </c>
      <c r="T279" s="129">
        <v>-487966</v>
      </c>
      <c r="U279" s="129">
        <v>0</v>
      </c>
      <c r="V279" s="149">
        <v>-487966</v>
      </c>
    </row>
    <row r="280" spans="1:22" x14ac:dyDescent="0.3">
      <c r="A280" s="124">
        <v>191</v>
      </c>
      <c r="B280" s="125" t="str">
        <f>'[1]Employer Allocations'!A199</f>
        <v>Jenkins City Schools</v>
      </c>
      <c r="C280" s="129">
        <f>VLOOKUP($B280,'[1]Allocation schedule Non'!$C$12:$AR$212,C$364,FALSE)</f>
        <v>0</v>
      </c>
      <c r="D280" s="129">
        <v>0</v>
      </c>
      <c r="E280" s="129">
        <v>8870790</v>
      </c>
      <c r="F280" s="129">
        <v>8870790</v>
      </c>
      <c r="G280" s="129"/>
      <c r="H280" s="129"/>
      <c r="I280" s="129"/>
      <c r="J280" s="131"/>
      <c r="K280" s="139">
        <v>191</v>
      </c>
      <c r="L280" s="125" t="str">
        <f t="shared" si="12"/>
        <v>Jenkins City Schools</v>
      </c>
      <c r="M280" s="129"/>
      <c r="N280" s="129"/>
      <c r="O280" s="129"/>
      <c r="P280" s="129"/>
      <c r="Q280" s="129"/>
      <c r="R280" s="129">
        <v>0</v>
      </c>
      <c r="S280" s="129">
        <v>-927377</v>
      </c>
      <c r="T280" s="129">
        <v>-927377</v>
      </c>
      <c r="U280" s="129">
        <v>0</v>
      </c>
      <c r="V280" s="149">
        <v>-927377</v>
      </c>
    </row>
    <row r="281" spans="1:22" x14ac:dyDescent="0.3">
      <c r="A281" s="124">
        <v>206</v>
      </c>
      <c r="B281" s="125" t="str">
        <f>'[1]Employer Allocations'!A200</f>
        <v>Ludlow City Schools</v>
      </c>
      <c r="C281" s="129">
        <f>VLOOKUP($B281,'[1]Allocation schedule Non'!$C$12:$AR$212,C$364,FALSE)</f>
        <v>0</v>
      </c>
      <c r="D281" s="129">
        <v>0</v>
      </c>
      <c r="E281" s="129">
        <v>17010398</v>
      </c>
      <c r="F281" s="129">
        <v>17010398</v>
      </c>
      <c r="G281" s="129"/>
      <c r="H281" s="129"/>
      <c r="I281" s="129"/>
      <c r="J281" s="131"/>
      <c r="K281" s="139">
        <v>206</v>
      </c>
      <c r="L281" s="125" t="str">
        <f t="shared" si="12"/>
        <v>Ludlow City Schools</v>
      </c>
      <c r="M281" s="129"/>
      <c r="N281" s="129"/>
      <c r="O281" s="129"/>
      <c r="P281" s="129"/>
      <c r="Q281" s="129"/>
      <c r="R281" s="129">
        <v>0</v>
      </c>
      <c r="S281" s="129">
        <v>-1778315</v>
      </c>
      <c r="T281" s="129">
        <v>-1778315</v>
      </c>
      <c r="U281" s="129">
        <v>0</v>
      </c>
      <c r="V281" s="149">
        <v>-1778315</v>
      </c>
    </row>
    <row r="282" spans="1:22" x14ac:dyDescent="0.3">
      <c r="A282" s="124">
        <v>210</v>
      </c>
      <c r="B282" s="125" t="str">
        <f>'[1]Employer Allocations'!A201</f>
        <v>Mayfield City Schools</v>
      </c>
      <c r="C282" s="129">
        <f>VLOOKUP($B282,'[1]Allocation schedule Non'!$C$12:$AR$212,C$364,FALSE)</f>
        <v>0</v>
      </c>
      <c r="D282" s="129">
        <v>0</v>
      </c>
      <c r="E282" s="129">
        <v>30374161</v>
      </c>
      <c r="F282" s="129">
        <v>30374161</v>
      </c>
      <c r="G282" s="129"/>
      <c r="H282" s="129"/>
      <c r="I282" s="129"/>
      <c r="J282" s="131"/>
      <c r="K282" s="139">
        <v>210</v>
      </c>
      <c r="L282" s="125" t="str">
        <f t="shared" si="12"/>
        <v>Mayfield City Schools</v>
      </c>
      <c r="M282" s="129"/>
      <c r="N282" s="129"/>
      <c r="O282" s="129"/>
      <c r="P282" s="129"/>
      <c r="Q282" s="129"/>
      <c r="R282" s="129">
        <v>0</v>
      </c>
      <c r="S282" s="129">
        <v>-3175400</v>
      </c>
      <c r="T282" s="129">
        <v>-3175400</v>
      </c>
      <c r="U282" s="129">
        <v>0</v>
      </c>
      <c r="V282" s="149">
        <v>-3175400</v>
      </c>
    </row>
    <row r="283" spans="1:22" x14ac:dyDescent="0.3">
      <c r="A283" s="124">
        <v>214</v>
      </c>
      <c r="B283" s="125" t="str">
        <f>'[1]Employer Allocations'!A202</f>
        <v>Middlesboro City Schools</v>
      </c>
      <c r="C283" s="129">
        <f>VLOOKUP($B283,'[1]Allocation schedule Non'!$C$12:$AR$212,C$364,FALSE)</f>
        <v>0</v>
      </c>
      <c r="D283" s="129">
        <v>0</v>
      </c>
      <c r="E283" s="129">
        <v>21587009</v>
      </c>
      <c r="F283" s="129">
        <v>21587009</v>
      </c>
      <c r="G283" s="129"/>
      <c r="H283" s="129"/>
      <c r="I283" s="129"/>
      <c r="J283" s="131"/>
      <c r="K283" s="139">
        <v>214</v>
      </c>
      <c r="L283" s="125" t="str">
        <f t="shared" si="12"/>
        <v>Middlesboro City Schools</v>
      </c>
      <c r="M283" s="129"/>
      <c r="N283" s="129"/>
      <c r="O283" s="129"/>
      <c r="P283" s="129"/>
      <c r="Q283" s="129"/>
      <c r="R283" s="129">
        <v>0</v>
      </c>
      <c r="S283" s="129">
        <v>-2256766</v>
      </c>
      <c r="T283" s="129">
        <v>-2256766</v>
      </c>
      <c r="U283" s="129">
        <v>0</v>
      </c>
      <c r="V283" s="149">
        <v>-2256766</v>
      </c>
    </row>
    <row r="284" spans="1:22" x14ac:dyDescent="0.3">
      <c r="A284" s="124">
        <v>221</v>
      </c>
      <c r="B284" s="125" t="str">
        <f>'[1]Employer Allocations'!A203</f>
        <v>Murray City Schools</v>
      </c>
      <c r="C284" s="129">
        <f>VLOOKUP($B284,'[1]Allocation schedule Non'!$C$12:$AR$212,C$364,FALSE)</f>
        <v>0</v>
      </c>
      <c r="D284" s="129">
        <v>0</v>
      </c>
      <c r="E284" s="129">
        <v>31832569</v>
      </c>
      <c r="F284" s="129">
        <v>31832569</v>
      </c>
      <c r="G284" s="129"/>
      <c r="H284" s="129"/>
      <c r="I284" s="129"/>
      <c r="J284" s="131"/>
      <c r="K284" s="139">
        <v>221</v>
      </c>
      <c r="L284" s="125" t="str">
        <f t="shared" si="12"/>
        <v>Murray City Schools</v>
      </c>
      <c r="M284" s="129"/>
      <c r="N284" s="129"/>
      <c r="O284" s="129"/>
      <c r="P284" s="129"/>
      <c r="Q284" s="129"/>
      <c r="R284" s="129">
        <v>0</v>
      </c>
      <c r="S284" s="129">
        <v>-3327866</v>
      </c>
      <c r="T284" s="129">
        <v>-3327866</v>
      </c>
      <c r="U284" s="129">
        <v>0</v>
      </c>
      <c r="V284" s="149">
        <v>-3327866</v>
      </c>
    </row>
    <row r="285" spans="1:22" x14ac:dyDescent="0.3">
      <c r="A285" s="124">
        <v>222</v>
      </c>
      <c r="B285" s="125" t="str">
        <f>'[1]Employer Allocations'!A204</f>
        <v>Newport City Schools</v>
      </c>
      <c r="C285" s="129">
        <f>VLOOKUP($B285,'[1]Allocation schedule Non'!$C$12:$AR$212,C$364,FALSE)</f>
        <v>0</v>
      </c>
      <c r="D285" s="129">
        <v>0</v>
      </c>
      <c r="E285" s="129">
        <v>38033090</v>
      </c>
      <c r="F285" s="129">
        <v>38033090</v>
      </c>
      <c r="G285" s="129"/>
      <c r="H285" s="129"/>
      <c r="I285" s="129"/>
      <c r="J285" s="131"/>
      <c r="K285" s="139">
        <v>222</v>
      </c>
      <c r="L285" s="125" t="str">
        <f t="shared" si="12"/>
        <v>Newport City Schools</v>
      </c>
      <c r="M285" s="129"/>
      <c r="N285" s="129"/>
      <c r="O285" s="129"/>
      <c r="P285" s="129"/>
      <c r="Q285" s="129"/>
      <c r="R285" s="129">
        <v>0</v>
      </c>
      <c r="S285" s="129">
        <v>-3976086</v>
      </c>
      <c r="T285" s="129">
        <v>-3976086</v>
      </c>
      <c r="U285" s="129">
        <v>0</v>
      </c>
      <c r="V285" s="149">
        <v>-3976086</v>
      </c>
    </row>
    <row r="286" spans="1:22" x14ac:dyDescent="0.3">
      <c r="A286" s="124">
        <v>224</v>
      </c>
      <c r="B286" s="125" t="str">
        <f>'[1]Employer Allocations'!A205</f>
        <v>Owensboro City Schools</v>
      </c>
      <c r="C286" s="129">
        <f>VLOOKUP($B286,'[1]Allocation schedule Non'!$C$12:$AR$212,C$364,FALSE)</f>
        <v>0</v>
      </c>
      <c r="D286" s="129">
        <v>0</v>
      </c>
      <c r="E286" s="129">
        <v>107907345</v>
      </c>
      <c r="F286" s="129">
        <v>107907345</v>
      </c>
      <c r="G286" s="129"/>
      <c r="H286" s="129"/>
      <c r="I286" s="129"/>
      <c r="J286" s="131"/>
      <c r="K286" s="139">
        <v>224</v>
      </c>
      <c r="L286" s="125" t="str">
        <f t="shared" si="12"/>
        <v>Owensboro City Schools</v>
      </c>
      <c r="M286" s="129"/>
      <c r="N286" s="129"/>
      <c r="O286" s="129"/>
      <c r="P286" s="129"/>
      <c r="Q286" s="129"/>
      <c r="R286" s="129">
        <v>0</v>
      </c>
      <c r="S286" s="129">
        <v>-11280936</v>
      </c>
      <c r="T286" s="129">
        <v>-11280936</v>
      </c>
      <c r="U286" s="129">
        <v>0</v>
      </c>
      <c r="V286" s="149">
        <v>-11280936</v>
      </c>
    </row>
    <row r="287" spans="1:22" x14ac:dyDescent="0.3">
      <c r="A287" s="124">
        <v>226</v>
      </c>
      <c r="B287" s="125" t="str">
        <f>'[1]Employer Allocations'!A206</f>
        <v>Paducah City Schools</v>
      </c>
      <c r="C287" s="129">
        <f>VLOOKUP($B287,'[1]Allocation schedule Non'!$C$12:$AR$212,C$364,FALSE)</f>
        <v>0</v>
      </c>
      <c r="D287" s="129">
        <v>0</v>
      </c>
      <c r="E287" s="129">
        <v>57298297</v>
      </c>
      <c r="F287" s="129">
        <v>57298297</v>
      </c>
      <c r="G287" s="129"/>
      <c r="H287" s="129"/>
      <c r="I287" s="129"/>
      <c r="J287" s="131"/>
      <c r="K287" s="139">
        <v>226</v>
      </c>
      <c r="L287" s="125" t="str">
        <f t="shared" si="12"/>
        <v>Paducah City Schools</v>
      </c>
      <c r="M287" s="129"/>
      <c r="N287" s="129"/>
      <c r="O287" s="129"/>
      <c r="P287" s="129"/>
      <c r="Q287" s="129"/>
      <c r="R287" s="129">
        <v>0</v>
      </c>
      <c r="S287" s="129">
        <v>-5990125</v>
      </c>
      <c r="T287" s="129">
        <v>-5990125</v>
      </c>
      <c r="U287" s="129">
        <v>0</v>
      </c>
      <c r="V287" s="149">
        <v>-5990125</v>
      </c>
    </row>
    <row r="288" spans="1:22" x14ac:dyDescent="0.3">
      <c r="A288" s="124">
        <v>227</v>
      </c>
      <c r="B288" s="125" t="str">
        <f>'[1]Employer Allocations'!A207</f>
        <v>Paintsville City Schools</v>
      </c>
      <c r="C288" s="129">
        <f>VLOOKUP($B288,'[1]Allocation schedule Non'!$C$12:$AR$212,C$364,FALSE)</f>
        <v>0</v>
      </c>
      <c r="D288" s="129">
        <v>0</v>
      </c>
      <c r="E288" s="129">
        <v>17206735</v>
      </c>
      <c r="F288" s="129">
        <v>17206735</v>
      </c>
      <c r="G288" s="129"/>
      <c r="H288" s="129"/>
      <c r="I288" s="129"/>
      <c r="J288" s="131"/>
      <c r="K288" s="139">
        <v>227</v>
      </c>
      <c r="L288" s="125" t="str">
        <f t="shared" si="12"/>
        <v>Paintsville City Schools</v>
      </c>
      <c r="M288" s="129"/>
      <c r="N288" s="129"/>
      <c r="O288" s="129"/>
      <c r="P288" s="129"/>
      <c r="Q288" s="129"/>
      <c r="R288" s="129">
        <v>0</v>
      </c>
      <c r="S288" s="129">
        <v>-1798840</v>
      </c>
      <c r="T288" s="129">
        <v>-1798840</v>
      </c>
      <c r="U288" s="129">
        <v>0</v>
      </c>
      <c r="V288" s="149">
        <v>-1798840</v>
      </c>
    </row>
    <row r="289" spans="1:22" ht="11.15" thickBot="1" x14ac:dyDescent="0.35">
      <c r="A289" s="151">
        <v>228</v>
      </c>
      <c r="B289" s="136" t="str">
        <f>'[1]Employer Allocations'!A208</f>
        <v>Paris City Schools</v>
      </c>
      <c r="C289" s="137">
        <f>VLOOKUP($B289,'[1]Allocation schedule Non'!$C$12:$AR$212,C$364,FALSE)</f>
        <v>0</v>
      </c>
      <c r="D289" s="137">
        <v>0</v>
      </c>
      <c r="E289" s="137">
        <v>12946393</v>
      </c>
      <c r="F289" s="137">
        <v>12946393</v>
      </c>
      <c r="G289" s="137"/>
      <c r="H289" s="137"/>
      <c r="I289" s="137"/>
      <c r="J289" s="138"/>
      <c r="K289" s="167">
        <v>228</v>
      </c>
      <c r="L289" s="136" t="str">
        <f t="shared" si="12"/>
        <v>Paris City Schools</v>
      </c>
      <c r="M289" s="137"/>
      <c r="N289" s="137"/>
      <c r="O289" s="137"/>
      <c r="P289" s="137"/>
      <c r="Q289" s="137"/>
      <c r="R289" s="137">
        <v>0</v>
      </c>
      <c r="S289" s="137">
        <v>-1353452</v>
      </c>
      <c r="T289" s="137">
        <v>-1353452</v>
      </c>
      <c r="U289" s="137">
        <v>0</v>
      </c>
      <c r="V289" s="168">
        <v>-1353452</v>
      </c>
    </row>
    <row r="290" spans="1:22" hidden="1" x14ac:dyDescent="0.3">
      <c r="A290" s="93"/>
      <c r="B290" s="94"/>
      <c r="C290" s="94"/>
      <c r="D290" s="95"/>
      <c r="E290" s="96"/>
      <c r="F290" s="94"/>
      <c r="G290" s="97"/>
      <c r="H290" s="98" t="s">
        <v>53</v>
      </c>
      <c r="I290" s="98"/>
      <c r="J290" s="99"/>
      <c r="K290" s="93"/>
      <c r="L290" s="94"/>
      <c r="M290" s="240" t="s">
        <v>52</v>
      </c>
      <c r="N290" s="240"/>
      <c r="O290" s="240"/>
      <c r="P290" s="240"/>
      <c r="Q290" s="240"/>
      <c r="R290" s="100"/>
      <c r="S290" s="100"/>
      <c r="T290" s="100"/>
      <c r="U290" s="100"/>
      <c r="V290" s="101"/>
    </row>
    <row r="291" spans="1:22" hidden="1" x14ac:dyDescent="0.3">
      <c r="A291" s="102"/>
      <c r="B291" s="103"/>
      <c r="C291" s="103"/>
      <c r="D291" s="104"/>
      <c r="E291" s="105"/>
      <c r="F291" s="103"/>
      <c r="G291" s="105"/>
      <c r="H291" s="105"/>
      <c r="I291" s="105"/>
      <c r="J291" s="106"/>
      <c r="K291" s="102"/>
      <c r="L291" s="103"/>
      <c r="M291" s="105"/>
      <c r="N291" s="105"/>
      <c r="O291" s="105"/>
      <c r="P291" s="105"/>
      <c r="Q291" s="103"/>
      <c r="R291" s="105"/>
      <c r="S291" s="105"/>
      <c r="T291" s="105"/>
      <c r="U291" s="107" t="s">
        <v>51</v>
      </c>
      <c r="V291" s="106"/>
    </row>
    <row r="292" spans="1:22" hidden="1" x14ac:dyDescent="0.3">
      <c r="A292" s="102"/>
      <c r="B292" s="103"/>
      <c r="C292" s="103"/>
      <c r="D292" s="104"/>
      <c r="E292" s="105"/>
      <c r="F292" s="103"/>
      <c r="G292" s="105"/>
      <c r="H292" s="105"/>
      <c r="I292" s="107" t="s">
        <v>50</v>
      </c>
      <c r="J292" s="106"/>
      <c r="K292" s="102"/>
      <c r="L292" s="103"/>
      <c r="M292" s="105"/>
      <c r="N292" s="105"/>
      <c r="O292" s="105"/>
      <c r="P292" s="107" t="s">
        <v>50</v>
      </c>
      <c r="Q292" s="103"/>
      <c r="R292" s="105"/>
      <c r="S292" s="105"/>
      <c r="T292" s="105"/>
      <c r="U292" s="107" t="s">
        <v>49</v>
      </c>
      <c r="V292" s="106"/>
    </row>
    <row r="293" spans="1:22" hidden="1" x14ac:dyDescent="0.3">
      <c r="A293" s="102"/>
      <c r="B293" s="103"/>
      <c r="C293" s="241">
        <v>41820</v>
      </c>
      <c r="D293" s="243">
        <v>43646</v>
      </c>
      <c r="E293" s="244"/>
      <c r="F293" s="241"/>
      <c r="G293" s="105"/>
      <c r="H293" s="107"/>
      <c r="I293" s="107" t="s">
        <v>47</v>
      </c>
      <c r="J293" s="108"/>
      <c r="K293" s="102"/>
      <c r="L293" s="103"/>
      <c r="M293" s="107"/>
      <c r="N293" s="107"/>
      <c r="O293" s="107" t="s">
        <v>48</v>
      </c>
      <c r="P293" s="107" t="s">
        <v>47</v>
      </c>
      <c r="Q293" s="109"/>
      <c r="R293" s="105"/>
      <c r="S293" s="105"/>
      <c r="T293" s="107"/>
      <c r="U293" s="107" t="s">
        <v>47</v>
      </c>
      <c r="V293" s="106"/>
    </row>
    <row r="294" spans="1:22" hidden="1" x14ac:dyDescent="0.3">
      <c r="A294" s="102"/>
      <c r="B294" s="103"/>
      <c r="C294" s="241"/>
      <c r="D294" s="243"/>
      <c r="E294" s="244"/>
      <c r="F294" s="241"/>
      <c r="G294" s="105"/>
      <c r="H294" s="107"/>
      <c r="I294" s="107" t="s">
        <v>46</v>
      </c>
      <c r="J294" s="108"/>
      <c r="K294" s="102"/>
      <c r="L294" s="103"/>
      <c r="M294" s="107"/>
      <c r="N294" s="107"/>
      <c r="O294" s="107" t="s">
        <v>39</v>
      </c>
      <c r="P294" s="107" t="s">
        <v>46</v>
      </c>
      <c r="Q294" s="109"/>
      <c r="R294" s="105"/>
      <c r="S294" s="105"/>
      <c r="T294" s="107"/>
      <c r="U294" s="107" t="s">
        <v>46</v>
      </c>
      <c r="V294" s="106"/>
    </row>
    <row r="295" spans="1:22" hidden="1" x14ac:dyDescent="0.3">
      <c r="A295" s="102"/>
      <c r="B295" s="103"/>
      <c r="C295" s="242"/>
      <c r="D295" s="245"/>
      <c r="E295" s="246"/>
      <c r="F295" s="242"/>
      <c r="G295" s="105"/>
      <c r="H295" s="107"/>
      <c r="I295" s="107" t="s">
        <v>39</v>
      </c>
      <c r="J295" s="108"/>
      <c r="K295" s="102"/>
      <c r="L295" s="103"/>
      <c r="M295" s="107"/>
      <c r="N295" s="107"/>
      <c r="O295" s="107" t="s">
        <v>45</v>
      </c>
      <c r="P295" s="107" t="s">
        <v>39</v>
      </c>
      <c r="Q295" s="109"/>
      <c r="R295" s="105"/>
      <c r="S295" s="105"/>
      <c r="T295" s="107"/>
      <c r="U295" s="107" t="s">
        <v>39</v>
      </c>
      <c r="V295" s="106"/>
    </row>
    <row r="296" spans="1:22" hidden="1" x14ac:dyDescent="0.3">
      <c r="A296" s="102"/>
      <c r="B296" s="103"/>
      <c r="C296" s="109" t="s">
        <v>44</v>
      </c>
      <c r="D296" s="110" t="s">
        <v>44</v>
      </c>
      <c r="E296" s="107" t="s">
        <v>43</v>
      </c>
      <c r="F296" s="103"/>
      <c r="G296" s="107" t="s">
        <v>42</v>
      </c>
      <c r="H296" s="107"/>
      <c r="I296" s="107" t="s">
        <v>0</v>
      </c>
      <c r="J296" s="108" t="s">
        <v>4</v>
      </c>
      <c r="K296" s="102"/>
      <c r="L296" s="103"/>
      <c r="M296" s="107" t="s">
        <v>41</v>
      </c>
      <c r="N296" s="107"/>
      <c r="O296" s="107" t="s">
        <v>27</v>
      </c>
      <c r="P296" s="107" t="s">
        <v>0</v>
      </c>
      <c r="Q296" s="109" t="s">
        <v>4</v>
      </c>
      <c r="R296" s="107"/>
      <c r="S296" s="107"/>
      <c r="T296" s="107" t="s">
        <v>40</v>
      </c>
      <c r="U296" s="107" t="s">
        <v>0</v>
      </c>
      <c r="V296" s="108"/>
    </row>
    <row r="297" spans="1:22" hidden="1" x14ac:dyDescent="0.3">
      <c r="A297" s="102"/>
      <c r="B297" s="103"/>
      <c r="C297" s="109" t="s">
        <v>40</v>
      </c>
      <c r="D297" s="110" t="s">
        <v>40</v>
      </c>
      <c r="E297" s="107" t="s">
        <v>40</v>
      </c>
      <c r="F297" s="103"/>
      <c r="G297" s="107" t="s">
        <v>39</v>
      </c>
      <c r="H297" s="107"/>
      <c r="I297" s="107" t="s">
        <v>3</v>
      </c>
      <c r="J297" s="108" t="s">
        <v>37</v>
      </c>
      <c r="K297" s="102"/>
      <c r="L297" s="103"/>
      <c r="M297" s="107" t="s">
        <v>39</v>
      </c>
      <c r="N297" s="107"/>
      <c r="O297" s="107" t="s">
        <v>38</v>
      </c>
      <c r="P297" s="107" t="s">
        <v>3</v>
      </c>
      <c r="Q297" s="109" t="s">
        <v>37</v>
      </c>
      <c r="R297" s="107" t="s">
        <v>36</v>
      </c>
      <c r="S297" s="107"/>
      <c r="T297" s="107" t="s">
        <v>22</v>
      </c>
      <c r="U297" s="107" t="s">
        <v>3</v>
      </c>
      <c r="V297" s="108" t="s">
        <v>12</v>
      </c>
    </row>
    <row r="298" spans="1:22" hidden="1" x14ac:dyDescent="0.3">
      <c r="A298" s="102"/>
      <c r="B298" s="103"/>
      <c r="C298" s="109" t="s">
        <v>22</v>
      </c>
      <c r="D298" s="110" t="s">
        <v>22</v>
      </c>
      <c r="E298" s="107" t="s">
        <v>22</v>
      </c>
      <c r="F298" s="109" t="s">
        <v>4</v>
      </c>
      <c r="G298" s="107" t="s">
        <v>34</v>
      </c>
      <c r="H298" s="107"/>
      <c r="I298" s="107" t="s">
        <v>29</v>
      </c>
      <c r="J298" s="108" t="s">
        <v>35</v>
      </c>
      <c r="K298" s="102"/>
      <c r="L298" s="103"/>
      <c r="M298" s="107" t="s">
        <v>34</v>
      </c>
      <c r="N298" s="107"/>
      <c r="O298" s="107" t="s">
        <v>33</v>
      </c>
      <c r="P298" s="107" t="s">
        <v>29</v>
      </c>
      <c r="Q298" s="109" t="s">
        <v>32</v>
      </c>
      <c r="R298" s="107" t="s">
        <v>0</v>
      </c>
      <c r="S298" s="107" t="s">
        <v>31</v>
      </c>
      <c r="T298" s="107" t="s">
        <v>30</v>
      </c>
      <c r="U298" s="107" t="s">
        <v>29</v>
      </c>
      <c r="V298" s="108" t="s">
        <v>12</v>
      </c>
    </row>
    <row r="299" spans="1:22" hidden="1" x14ac:dyDescent="0.3">
      <c r="A299" s="111"/>
      <c r="B299" s="112"/>
      <c r="C299" s="109" t="s">
        <v>28</v>
      </c>
      <c r="D299" s="110" t="s">
        <v>28</v>
      </c>
      <c r="E299" s="107" t="s">
        <v>28</v>
      </c>
      <c r="F299" s="109" t="s">
        <v>28</v>
      </c>
      <c r="G299" s="107" t="s">
        <v>27</v>
      </c>
      <c r="H299" s="107" t="s">
        <v>26</v>
      </c>
      <c r="I299" s="107" t="s">
        <v>22</v>
      </c>
      <c r="J299" s="108" t="s">
        <v>24</v>
      </c>
      <c r="K299" s="111"/>
      <c r="L299" s="112"/>
      <c r="M299" s="107" t="s">
        <v>27</v>
      </c>
      <c r="N299" s="107" t="s">
        <v>26</v>
      </c>
      <c r="O299" s="107" t="s">
        <v>25</v>
      </c>
      <c r="P299" s="107" t="s">
        <v>22</v>
      </c>
      <c r="Q299" s="109" t="s">
        <v>24</v>
      </c>
      <c r="R299" s="107" t="s">
        <v>23</v>
      </c>
      <c r="S299" s="107" t="s">
        <v>1</v>
      </c>
      <c r="T299" s="107" t="s">
        <v>23</v>
      </c>
      <c r="U299" s="107" t="s">
        <v>22</v>
      </c>
      <c r="V299" s="108" t="s">
        <v>21</v>
      </c>
    </row>
    <row r="300" spans="1:22" hidden="1" x14ac:dyDescent="0.3">
      <c r="A300" s="113" t="s">
        <v>2</v>
      </c>
      <c r="B300" s="114" t="s">
        <v>0</v>
      </c>
      <c r="C300" s="114" t="s">
        <v>20</v>
      </c>
      <c r="D300" s="115" t="s">
        <v>20</v>
      </c>
      <c r="E300" s="116" t="s">
        <v>20</v>
      </c>
      <c r="F300" s="114" t="s">
        <v>20</v>
      </c>
      <c r="G300" s="116" t="s">
        <v>19</v>
      </c>
      <c r="H300" s="116" t="s">
        <v>18</v>
      </c>
      <c r="I300" s="116" t="s">
        <v>3</v>
      </c>
      <c r="J300" s="117" t="s">
        <v>16</v>
      </c>
      <c r="K300" s="113" t="s">
        <v>2</v>
      </c>
      <c r="L300" s="114" t="s">
        <v>0</v>
      </c>
      <c r="M300" s="116" t="s">
        <v>19</v>
      </c>
      <c r="N300" s="116" t="s">
        <v>18</v>
      </c>
      <c r="O300" s="116" t="s">
        <v>17</v>
      </c>
      <c r="P300" s="116" t="s">
        <v>3</v>
      </c>
      <c r="Q300" s="114" t="s">
        <v>16</v>
      </c>
      <c r="R300" s="116" t="s">
        <v>14</v>
      </c>
      <c r="S300" s="107" t="s">
        <v>15</v>
      </c>
      <c r="T300" s="107" t="s">
        <v>14</v>
      </c>
      <c r="U300" s="116" t="s">
        <v>3</v>
      </c>
      <c r="V300" s="108" t="s">
        <v>14</v>
      </c>
    </row>
    <row r="301" spans="1:22" hidden="1" x14ac:dyDescent="0.3">
      <c r="A301" s="118"/>
      <c r="B301" s="152"/>
      <c r="C301" s="152"/>
      <c r="D301" s="152"/>
      <c r="E301" s="152"/>
      <c r="F301" s="152"/>
      <c r="G301" s="152"/>
      <c r="H301" s="152"/>
      <c r="I301" s="152"/>
      <c r="J301" s="153"/>
      <c r="K301" s="118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3"/>
    </row>
    <row r="302" spans="1:22" x14ac:dyDescent="0.3">
      <c r="A302" s="124">
        <v>230</v>
      </c>
      <c r="B302" s="125" t="str">
        <f>'[1]Employer Allocations'!A209</f>
        <v>Pikeville City Schools</v>
      </c>
      <c r="C302" s="129">
        <f>VLOOKUP($B302,'[1]Allocation schedule Non'!$C$12:$AR$212,C$364,FALSE)</f>
        <v>0</v>
      </c>
      <c r="D302" s="129">
        <v>0</v>
      </c>
      <c r="E302" s="129">
        <v>28485011</v>
      </c>
      <c r="F302" s="129">
        <v>28485011</v>
      </c>
      <c r="G302" s="129"/>
      <c r="H302" s="129"/>
      <c r="I302" s="129"/>
      <c r="J302" s="131"/>
      <c r="K302" s="139">
        <v>230</v>
      </c>
      <c r="L302" s="125" t="str">
        <f t="shared" ref="L302:L323" si="13">B302</f>
        <v>Pikeville City Schools</v>
      </c>
      <c r="M302" s="129"/>
      <c r="N302" s="129"/>
      <c r="O302" s="129"/>
      <c r="P302" s="129"/>
      <c r="Q302" s="129"/>
      <c r="R302" s="129">
        <v>0</v>
      </c>
      <c r="S302" s="129">
        <v>-2977903</v>
      </c>
      <c r="T302" s="129">
        <v>-2977903</v>
      </c>
      <c r="U302" s="129">
        <v>0</v>
      </c>
      <c r="V302" s="149">
        <v>-2977903</v>
      </c>
    </row>
    <row r="303" spans="1:22" x14ac:dyDescent="0.3">
      <c r="A303" s="124">
        <v>231</v>
      </c>
      <c r="B303" s="125" t="str">
        <f>'[1]Employer Allocations'!A210</f>
        <v>Pineville City Schools</v>
      </c>
      <c r="C303" s="129">
        <f>VLOOKUP($B303,'[1]Allocation schedule Non'!$C$12:$AR$212,C$364,FALSE)</f>
        <v>0</v>
      </c>
      <c r="D303" s="129">
        <v>0</v>
      </c>
      <c r="E303" s="129">
        <v>9313538</v>
      </c>
      <c r="F303" s="129">
        <v>9313538</v>
      </c>
      <c r="G303" s="129"/>
      <c r="H303" s="129"/>
      <c r="I303" s="129"/>
      <c r="J303" s="131"/>
      <c r="K303" s="139">
        <v>231</v>
      </c>
      <c r="L303" s="125" t="str">
        <f t="shared" si="13"/>
        <v>Pineville City Schools</v>
      </c>
      <c r="M303" s="129"/>
      <c r="N303" s="129"/>
      <c r="O303" s="129"/>
      <c r="P303" s="129"/>
      <c r="Q303" s="129"/>
      <c r="R303" s="129">
        <v>0</v>
      </c>
      <c r="S303" s="129">
        <v>-973663</v>
      </c>
      <c r="T303" s="129">
        <v>-973663</v>
      </c>
      <c r="U303" s="129">
        <v>0</v>
      </c>
      <c r="V303" s="149">
        <v>-973663</v>
      </c>
    </row>
    <row r="304" spans="1:22" x14ac:dyDescent="0.3">
      <c r="A304" s="124">
        <v>235</v>
      </c>
      <c r="B304" s="125" t="str">
        <f>'[1]Employer Allocations'!A211</f>
        <v>Raceland City Schools</v>
      </c>
      <c r="C304" s="129">
        <f>VLOOKUP($B304,'[1]Allocation schedule Non'!$C$12:$AR$212,C$364,FALSE)</f>
        <v>0</v>
      </c>
      <c r="D304" s="129">
        <v>0</v>
      </c>
      <c r="E304" s="129">
        <v>18456663</v>
      </c>
      <c r="F304" s="129">
        <v>18456663</v>
      </c>
      <c r="G304" s="129"/>
      <c r="H304" s="129"/>
      <c r="I304" s="129"/>
      <c r="J304" s="131"/>
      <c r="K304" s="139">
        <v>235</v>
      </c>
      <c r="L304" s="125" t="str">
        <f t="shared" si="13"/>
        <v>Raceland City Schools</v>
      </c>
      <c r="M304" s="129"/>
      <c r="N304" s="129"/>
      <c r="O304" s="129"/>
      <c r="P304" s="129"/>
      <c r="Q304" s="129"/>
      <c r="R304" s="129">
        <v>0</v>
      </c>
      <c r="S304" s="129">
        <v>-1929511</v>
      </c>
      <c r="T304" s="129">
        <v>-1929511</v>
      </c>
      <c r="U304" s="129">
        <v>0</v>
      </c>
      <c r="V304" s="149">
        <v>-1929511</v>
      </c>
    </row>
    <row r="305" spans="1:22" x14ac:dyDescent="0.3">
      <c r="A305" s="124">
        <v>238</v>
      </c>
      <c r="B305" s="125" t="str">
        <f>'[1]Employer Allocations'!A212</f>
        <v>Russell City Schools</v>
      </c>
      <c r="C305" s="129">
        <f>VLOOKUP($B305,'[1]Allocation schedule Non'!$C$12:$AR$212,C$364,FALSE)</f>
        <v>0</v>
      </c>
      <c r="D305" s="129">
        <v>0</v>
      </c>
      <c r="E305" s="129">
        <v>44213145</v>
      </c>
      <c r="F305" s="129">
        <v>44213145</v>
      </c>
      <c r="G305" s="129"/>
      <c r="H305" s="129"/>
      <c r="I305" s="129"/>
      <c r="J305" s="131"/>
      <c r="K305" s="139">
        <v>238</v>
      </c>
      <c r="L305" s="125" t="str">
        <f t="shared" si="13"/>
        <v>Russell City Schools</v>
      </c>
      <c r="M305" s="129"/>
      <c r="N305" s="129"/>
      <c r="O305" s="129"/>
      <c r="P305" s="129"/>
      <c r="Q305" s="129"/>
      <c r="R305" s="129">
        <v>0</v>
      </c>
      <c r="S305" s="129">
        <v>-4622166</v>
      </c>
      <c r="T305" s="129">
        <v>-4622166</v>
      </c>
      <c r="U305" s="129">
        <v>0</v>
      </c>
      <c r="V305" s="149">
        <v>-4622166</v>
      </c>
    </row>
    <row r="306" spans="1:22" x14ac:dyDescent="0.3">
      <c r="A306" s="124">
        <v>239</v>
      </c>
      <c r="B306" s="125" t="str">
        <f>'[1]Employer Allocations'!A213</f>
        <v>Russellville City Schools</v>
      </c>
      <c r="C306" s="129">
        <f>VLOOKUP($B306,'[1]Allocation schedule Non'!$C$12:$AR$212,C$364,FALSE)</f>
        <v>0</v>
      </c>
      <c r="D306" s="129">
        <v>0</v>
      </c>
      <c r="E306" s="129">
        <v>18584098</v>
      </c>
      <c r="F306" s="129">
        <v>18584098</v>
      </c>
      <c r="G306" s="129"/>
      <c r="H306" s="129"/>
      <c r="I306" s="129"/>
      <c r="J306" s="131"/>
      <c r="K306" s="139">
        <v>239</v>
      </c>
      <c r="L306" s="125" t="str">
        <f t="shared" si="13"/>
        <v>Russellville City Schools</v>
      </c>
      <c r="M306" s="129"/>
      <c r="N306" s="129"/>
      <c r="O306" s="129"/>
      <c r="P306" s="129"/>
      <c r="Q306" s="129"/>
      <c r="R306" s="129">
        <v>0</v>
      </c>
      <c r="S306" s="129">
        <v>-1942834</v>
      </c>
      <c r="T306" s="129">
        <v>-1942834</v>
      </c>
      <c r="U306" s="129">
        <v>0</v>
      </c>
      <c r="V306" s="149">
        <v>-1942834</v>
      </c>
    </row>
    <row r="307" spans="1:22" x14ac:dyDescent="0.3">
      <c r="A307" s="124">
        <v>240</v>
      </c>
      <c r="B307" s="125" t="str">
        <f>'[1]Employer Allocations'!A214</f>
        <v>Science Hill City Schools</v>
      </c>
      <c r="C307" s="129">
        <f>VLOOKUP($B307,'[1]Allocation schedule Non'!$C$12:$AR$212,C$364,FALSE)</f>
        <v>0</v>
      </c>
      <c r="D307" s="129">
        <v>0</v>
      </c>
      <c r="E307" s="129">
        <v>7459454</v>
      </c>
      <c r="F307" s="129">
        <v>7459454</v>
      </c>
      <c r="G307" s="129"/>
      <c r="H307" s="129"/>
      <c r="I307" s="129"/>
      <c r="J307" s="131"/>
      <c r="K307" s="139">
        <v>240</v>
      </c>
      <c r="L307" s="125" t="str">
        <f t="shared" si="13"/>
        <v>Science Hill City Schools</v>
      </c>
      <c r="M307" s="129"/>
      <c r="N307" s="129"/>
      <c r="O307" s="129"/>
      <c r="P307" s="129"/>
      <c r="Q307" s="129"/>
      <c r="R307" s="129">
        <v>0</v>
      </c>
      <c r="S307" s="129">
        <v>-779832</v>
      </c>
      <c r="T307" s="129">
        <v>-779832</v>
      </c>
      <c r="U307" s="129">
        <v>0</v>
      </c>
      <c r="V307" s="149">
        <v>-779832</v>
      </c>
    </row>
    <row r="308" spans="1:22" x14ac:dyDescent="0.3">
      <c r="A308" s="124">
        <v>245</v>
      </c>
      <c r="B308" s="125" t="str">
        <f>'[1]Employer Allocations'!A215</f>
        <v>Silver Grove City Schools</v>
      </c>
      <c r="C308" s="129">
        <f>VLOOKUP($B308,'[1]Allocation schedule Non'!$C$12:$AR$212,C$364,FALSE)</f>
        <v>0</v>
      </c>
      <c r="D308" s="129">
        <v>0</v>
      </c>
      <c r="E308" s="129">
        <v>5023588</v>
      </c>
      <c r="F308" s="129">
        <v>5023588</v>
      </c>
      <c r="G308" s="129"/>
      <c r="H308" s="129"/>
      <c r="I308" s="129"/>
      <c r="J308" s="131"/>
      <c r="K308" s="139">
        <v>245</v>
      </c>
      <c r="L308" s="125" t="str">
        <f t="shared" si="13"/>
        <v>Silver Grove City Schools</v>
      </c>
      <c r="M308" s="129"/>
      <c r="N308" s="129"/>
      <c r="O308" s="129"/>
      <c r="P308" s="129"/>
      <c r="Q308" s="129"/>
      <c r="R308" s="129">
        <v>0</v>
      </c>
      <c r="S308" s="129">
        <v>-525180</v>
      </c>
      <c r="T308" s="129">
        <v>-525180</v>
      </c>
      <c r="U308" s="129">
        <v>0</v>
      </c>
      <c r="V308" s="149">
        <v>-525180</v>
      </c>
    </row>
    <row r="309" spans="1:22" x14ac:dyDescent="0.3">
      <c r="A309" s="124">
        <v>246</v>
      </c>
      <c r="B309" s="125" t="str">
        <f>'[1]Employer Allocations'!A216</f>
        <v>Somerset City Schools</v>
      </c>
      <c r="C309" s="129">
        <f>VLOOKUP($B309,'[1]Allocation schedule Non'!$C$12:$AR$212,C$364,FALSE)</f>
        <v>0</v>
      </c>
      <c r="D309" s="129">
        <v>0</v>
      </c>
      <c r="E309" s="129">
        <v>32038457</v>
      </c>
      <c r="F309" s="129">
        <v>32038457</v>
      </c>
      <c r="G309" s="129"/>
      <c r="H309" s="129"/>
      <c r="I309" s="129"/>
      <c r="J309" s="131"/>
      <c r="K309" s="139">
        <v>246</v>
      </c>
      <c r="L309" s="125" t="str">
        <f t="shared" si="13"/>
        <v>Somerset City Schools</v>
      </c>
      <c r="M309" s="129"/>
      <c r="N309" s="129"/>
      <c r="O309" s="129"/>
      <c r="P309" s="129"/>
      <c r="Q309" s="129"/>
      <c r="R309" s="129">
        <v>0</v>
      </c>
      <c r="S309" s="129">
        <v>-3349390</v>
      </c>
      <c r="T309" s="129">
        <v>-3349390</v>
      </c>
      <c r="U309" s="129">
        <v>0</v>
      </c>
      <c r="V309" s="149">
        <v>-3349390</v>
      </c>
    </row>
    <row r="310" spans="1:22" x14ac:dyDescent="0.3">
      <c r="A310" s="124">
        <v>247</v>
      </c>
      <c r="B310" s="125" t="str">
        <f>'[1]Employer Allocations'!A217</f>
        <v>Southgate City Schools</v>
      </c>
      <c r="C310" s="129">
        <f>VLOOKUP($B310,'[1]Allocation schedule Non'!$C$12:$AR$212,C$364,FALSE)</f>
        <v>0</v>
      </c>
      <c r="D310" s="129">
        <v>0</v>
      </c>
      <c r="E310" s="129">
        <v>5291147</v>
      </c>
      <c r="F310" s="129">
        <v>5291147</v>
      </c>
      <c r="G310" s="129"/>
      <c r="H310" s="129"/>
      <c r="I310" s="129"/>
      <c r="J310" s="131"/>
      <c r="K310" s="139">
        <v>247</v>
      </c>
      <c r="L310" s="125" t="str">
        <f t="shared" si="13"/>
        <v>Southgate City Schools</v>
      </c>
      <c r="M310" s="129"/>
      <c r="N310" s="129"/>
      <c r="O310" s="129"/>
      <c r="P310" s="129"/>
      <c r="Q310" s="129"/>
      <c r="R310" s="129">
        <v>0</v>
      </c>
      <c r="S310" s="129">
        <v>-553151</v>
      </c>
      <c r="T310" s="129">
        <v>-553151</v>
      </c>
      <c r="U310" s="129">
        <v>0</v>
      </c>
      <c r="V310" s="149">
        <v>-553151</v>
      </c>
    </row>
    <row r="311" spans="1:22" x14ac:dyDescent="0.3">
      <c r="A311" s="124">
        <v>258</v>
      </c>
      <c r="B311" s="125" t="str">
        <f>'[1]Employer Allocations'!A218</f>
        <v>Walton-Verona Independent Schools</v>
      </c>
      <c r="C311" s="129">
        <f>VLOOKUP($B311,'[1]Allocation schedule Non'!$C$12:$AR$212,C$364,FALSE)</f>
        <v>0</v>
      </c>
      <c r="D311" s="129">
        <v>0</v>
      </c>
      <c r="E311" s="129">
        <v>33745596</v>
      </c>
      <c r="F311" s="129">
        <v>33745596</v>
      </c>
      <c r="G311" s="129"/>
      <c r="H311" s="129"/>
      <c r="I311" s="129"/>
      <c r="J311" s="131"/>
      <c r="K311" s="139">
        <v>258</v>
      </c>
      <c r="L311" s="125" t="str">
        <f t="shared" si="13"/>
        <v>Walton-Verona Independent Schools</v>
      </c>
      <c r="M311" s="129"/>
      <c r="N311" s="129"/>
      <c r="O311" s="129"/>
      <c r="P311" s="129"/>
      <c r="Q311" s="129"/>
      <c r="R311" s="129">
        <v>0</v>
      </c>
      <c r="S311" s="129">
        <v>-3527859</v>
      </c>
      <c r="T311" s="129">
        <v>-3527859</v>
      </c>
      <c r="U311" s="129">
        <v>0</v>
      </c>
      <c r="V311" s="149">
        <v>-3527859</v>
      </c>
    </row>
    <row r="312" spans="1:22" x14ac:dyDescent="0.3">
      <c r="A312" s="124">
        <v>259</v>
      </c>
      <c r="B312" s="125" t="str">
        <f>'[1]Employer Allocations'!A219</f>
        <v>West Point City Schools</v>
      </c>
      <c r="C312" s="129">
        <f>VLOOKUP($B312,'[1]Allocation schedule Non'!$C$12:$AR$212,C$364,FALSE)</f>
        <v>0</v>
      </c>
      <c r="D312" s="129">
        <v>0</v>
      </c>
      <c r="E312" s="129">
        <v>2578718</v>
      </c>
      <c r="F312" s="129">
        <v>2578718</v>
      </c>
      <c r="G312" s="129"/>
      <c r="H312" s="129"/>
      <c r="I312" s="129"/>
      <c r="J312" s="131"/>
      <c r="K312" s="139">
        <v>259</v>
      </c>
      <c r="L312" s="125" t="str">
        <f t="shared" si="13"/>
        <v>West Point City Schools</v>
      </c>
      <c r="M312" s="129"/>
      <c r="N312" s="129"/>
      <c r="O312" s="129"/>
      <c r="P312" s="129"/>
      <c r="Q312" s="129"/>
      <c r="R312" s="129">
        <v>0</v>
      </c>
      <c r="S312" s="129">
        <v>-269586</v>
      </c>
      <c r="T312" s="129">
        <v>-269586</v>
      </c>
      <c r="U312" s="129">
        <v>0</v>
      </c>
      <c r="V312" s="149">
        <v>-269586</v>
      </c>
    </row>
    <row r="313" spans="1:22" x14ac:dyDescent="0.3">
      <c r="A313" s="124">
        <v>260</v>
      </c>
      <c r="B313" s="125" t="str">
        <f>'[1]Employer Allocations'!A220</f>
        <v>Williamsburg City Schools</v>
      </c>
      <c r="C313" s="129">
        <f>VLOOKUP($B313,'[1]Allocation schedule Non'!$C$12:$AR$212,C$364,FALSE)</f>
        <v>0</v>
      </c>
      <c r="D313" s="129">
        <v>0</v>
      </c>
      <c r="E313" s="129">
        <v>14325802</v>
      </c>
      <c r="F313" s="129">
        <v>14325802</v>
      </c>
      <c r="G313" s="129"/>
      <c r="H313" s="129"/>
      <c r="I313" s="129"/>
      <c r="J313" s="131"/>
      <c r="K313" s="139">
        <v>260</v>
      </c>
      <c r="L313" s="125" t="str">
        <f t="shared" si="13"/>
        <v>Williamsburg City Schools</v>
      </c>
      <c r="M313" s="129"/>
      <c r="N313" s="129"/>
      <c r="O313" s="129"/>
      <c r="P313" s="129"/>
      <c r="Q313" s="129"/>
      <c r="R313" s="129">
        <v>0</v>
      </c>
      <c r="S313" s="129">
        <v>-1497660</v>
      </c>
      <c r="T313" s="129">
        <v>-1497660</v>
      </c>
      <c r="U313" s="129">
        <v>0</v>
      </c>
      <c r="V313" s="149">
        <v>-1497660</v>
      </c>
    </row>
    <row r="314" spans="1:22" x14ac:dyDescent="0.3">
      <c r="A314" s="124">
        <v>261</v>
      </c>
      <c r="B314" s="125" t="str">
        <f>'[1]Employer Allocations'!A221</f>
        <v>Williamstown City Schools</v>
      </c>
      <c r="C314" s="129">
        <f>VLOOKUP($B314,'[1]Allocation schedule Non'!$C$12:$AR$212,C$364,FALSE)</f>
        <v>0</v>
      </c>
      <c r="D314" s="129">
        <v>0</v>
      </c>
      <c r="E314" s="129">
        <v>13408243</v>
      </c>
      <c r="F314" s="129">
        <v>13408243</v>
      </c>
      <c r="G314" s="129"/>
      <c r="H314" s="129"/>
      <c r="I314" s="129"/>
      <c r="J314" s="131"/>
      <c r="K314" s="139">
        <v>261</v>
      </c>
      <c r="L314" s="125" t="str">
        <f t="shared" si="13"/>
        <v>Williamstown City Schools</v>
      </c>
      <c r="M314" s="129"/>
      <c r="N314" s="129"/>
      <c r="O314" s="129"/>
      <c r="P314" s="129"/>
      <c r="Q314" s="129"/>
      <c r="R314" s="129">
        <v>0</v>
      </c>
      <c r="S314" s="129">
        <v>-1401735</v>
      </c>
      <c r="T314" s="129">
        <v>-1401735</v>
      </c>
      <c r="U314" s="129">
        <v>0</v>
      </c>
      <c r="V314" s="149">
        <v>-1401735</v>
      </c>
    </row>
    <row r="315" spans="1:22" x14ac:dyDescent="0.3">
      <c r="A315" s="124">
        <v>870</v>
      </c>
      <c r="B315" s="125" t="str">
        <f>'[1]Employer Allocations'!A222</f>
        <v>Ohio Valley Educational Cooperative</v>
      </c>
      <c r="C315" s="129">
        <f>VLOOKUP($B315,'[1]Allocation schedule Non'!$C$12:$AR$212,C$364,FALSE)</f>
        <v>0</v>
      </c>
      <c r="D315" s="129">
        <v>0</v>
      </c>
      <c r="E315" s="129">
        <v>8700649</v>
      </c>
      <c r="F315" s="129">
        <v>8700649</v>
      </c>
      <c r="G315" s="129"/>
      <c r="H315" s="129"/>
      <c r="I315" s="129"/>
      <c r="J315" s="131"/>
      <c r="K315" s="139">
        <v>870</v>
      </c>
      <c r="L315" s="125" t="str">
        <f t="shared" si="13"/>
        <v>Ohio Valley Educational Cooperative</v>
      </c>
      <c r="M315" s="129"/>
      <c r="N315" s="129"/>
      <c r="O315" s="129"/>
      <c r="P315" s="129"/>
      <c r="Q315" s="129"/>
      <c r="R315" s="129">
        <v>0</v>
      </c>
      <c r="S315" s="129">
        <v>-909590</v>
      </c>
      <c r="T315" s="129">
        <v>-909590</v>
      </c>
      <c r="U315" s="129">
        <v>0</v>
      </c>
      <c r="V315" s="149">
        <v>-909590</v>
      </c>
    </row>
    <row r="316" spans="1:22" x14ac:dyDescent="0.3">
      <c r="A316" s="124">
        <v>871</v>
      </c>
      <c r="B316" s="125" t="str">
        <f>'[1]Employer Allocations'!A223</f>
        <v>West Kentucky Educational Cooperative</v>
      </c>
      <c r="C316" s="129">
        <f>VLOOKUP($B316,'[1]Allocation schedule Non'!$C$12:$AR$212,C$364,FALSE)</f>
        <v>0</v>
      </c>
      <c r="D316" s="129">
        <v>0</v>
      </c>
      <c r="E316" s="129">
        <v>4778951</v>
      </c>
      <c r="F316" s="129">
        <v>4778951</v>
      </c>
      <c r="G316" s="129"/>
      <c r="H316" s="129"/>
      <c r="I316" s="129"/>
      <c r="J316" s="131"/>
      <c r="K316" s="139">
        <v>871</v>
      </c>
      <c r="L316" s="125" t="str">
        <f t="shared" si="13"/>
        <v>West Kentucky Educational Cooperative</v>
      </c>
      <c r="M316" s="129"/>
      <c r="N316" s="129"/>
      <c r="O316" s="129"/>
      <c r="P316" s="129"/>
      <c r="Q316" s="129"/>
      <c r="R316" s="129">
        <v>0</v>
      </c>
      <c r="S316" s="129">
        <v>-499605</v>
      </c>
      <c r="T316" s="129">
        <v>-499605</v>
      </c>
      <c r="U316" s="129">
        <v>0</v>
      </c>
      <c r="V316" s="149">
        <v>-499605</v>
      </c>
    </row>
    <row r="317" spans="1:22" x14ac:dyDescent="0.3">
      <c r="A317" s="124">
        <v>872</v>
      </c>
      <c r="B317" s="125" t="str">
        <f>'[1]Employer Allocations'!A224</f>
        <v>Southeast South-Central Educational Cooperative</v>
      </c>
      <c r="C317" s="129">
        <f>VLOOKUP($B317,'[1]Allocation schedule Non'!$C$12:$AR$212,C$364,FALSE)</f>
        <v>0</v>
      </c>
      <c r="D317" s="129">
        <v>0</v>
      </c>
      <c r="E317" s="129">
        <v>1351985</v>
      </c>
      <c r="F317" s="129">
        <v>1351985</v>
      </c>
      <c r="G317" s="129"/>
      <c r="H317" s="129"/>
      <c r="I317" s="129"/>
      <c r="J317" s="131"/>
      <c r="K317" s="139">
        <v>872</v>
      </c>
      <c r="L317" s="125" t="str">
        <f t="shared" si="13"/>
        <v>Southeast South-Central Educational Cooperative</v>
      </c>
      <c r="M317" s="129"/>
      <c r="N317" s="129"/>
      <c r="O317" s="129"/>
      <c r="P317" s="129"/>
      <c r="Q317" s="129"/>
      <c r="R317" s="129">
        <v>0</v>
      </c>
      <c r="S317" s="129">
        <v>-141340</v>
      </c>
      <c r="T317" s="129">
        <v>-141340</v>
      </c>
      <c r="U317" s="129">
        <v>0</v>
      </c>
      <c r="V317" s="149">
        <v>-141340</v>
      </c>
    </row>
    <row r="318" spans="1:22" x14ac:dyDescent="0.3">
      <c r="A318" s="124">
        <v>890</v>
      </c>
      <c r="B318" s="125" t="str">
        <f>'[1]Employer Allocations'!A225</f>
        <v>Green River Regional Educational Cooperative</v>
      </c>
      <c r="C318" s="129">
        <f>VLOOKUP($B318,'[1]Allocation schedule Non'!$C$12:$AR$212,C$364,FALSE)</f>
        <v>0</v>
      </c>
      <c r="D318" s="129">
        <v>0</v>
      </c>
      <c r="E318" s="129">
        <v>3556857</v>
      </c>
      <c r="F318" s="129">
        <v>3556857</v>
      </c>
      <c r="G318" s="129"/>
      <c r="H318" s="129"/>
      <c r="I318" s="129"/>
      <c r="J318" s="131"/>
      <c r="K318" s="139">
        <v>890</v>
      </c>
      <c r="L318" s="125" t="str">
        <f t="shared" si="13"/>
        <v>Green River Regional Educational Cooperative</v>
      </c>
      <c r="M318" s="129"/>
      <c r="N318" s="129"/>
      <c r="O318" s="129"/>
      <c r="P318" s="129"/>
      <c r="Q318" s="129"/>
      <c r="R318" s="129">
        <v>0</v>
      </c>
      <c r="S318" s="129">
        <v>-371844</v>
      </c>
      <c r="T318" s="129">
        <v>-371844</v>
      </c>
      <c r="U318" s="129">
        <v>0</v>
      </c>
      <c r="V318" s="149">
        <v>-371844</v>
      </c>
    </row>
    <row r="319" spans="1:22" x14ac:dyDescent="0.3">
      <c r="A319" s="124">
        <v>891</v>
      </c>
      <c r="B319" s="125" t="str">
        <f>'[1]Employer Allocations'!A226</f>
        <v>Central KY Special Education Cooperative</v>
      </c>
      <c r="C319" s="129">
        <f>VLOOKUP($B319,'[1]Allocation schedule Non'!$C$12:$AR$212,C$364,FALSE)</f>
        <v>0</v>
      </c>
      <c r="D319" s="129">
        <v>0</v>
      </c>
      <c r="E319" s="129">
        <v>1997347</v>
      </c>
      <c r="F319" s="129">
        <v>1997347</v>
      </c>
      <c r="G319" s="129"/>
      <c r="H319" s="129"/>
      <c r="I319" s="129"/>
      <c r="J319" s="131"/>
      <c r="K319" s="139">
        <v>891</v>
      </c>
      <c r="L319" s="125" t="str">
        <f t="shared" si="13"/>
        <v>Central KY Special Education Cooperative</v>
      </c>
      <c r="M319" s="129"/>
      <c r="N319" s="129"/>
      <c r="O319" s="129"/>
      <c r="P319" s="129"/>
      <c r="Q319" s="129"/>
      <c r="R319" s="129">
        <v>0</v>
      </c>
      <c r="S319" s="129">
        <v>-208808</v>
      </c>
      <c r="T319" s="129">
        <v>-208808</v>
      </c>
      <c r="U319" s="129">
        <v>0</v>
      </c>
      <c r="V319" s="149">
        <v>-208808</v>
      </c>
    </row>
    <row r="320" spans="1:22" x14ac:dyDescent="0.3">
      <c r="A320" s="124">
        <v>892</v>
      </c>
      <c r="B320" s="125" t="str">
        <f>'[1]Employer Allocations'!A227</f>
        <v>KY Valley Educational Cooperative</v>
      </c>
      <c r="C320" s="129">
        <f>VLOOKUP($B320,'[1]Allocation schedule Non'!$C$12:$AR$212,C$364,FALSE)</f>
        <v>0</v>
      </c>
      <c r="D320" s="129">
        <v>0</v>
      </c>
      <c r="E320" s="129">
        <v>1185665</v>
      </c>
      <c r="F320" s="129">
        <v>1185665</v>
      </c>
      <c r="G320" s="129"/>
      <c r="H320" s="129"/>
      <c r="I320" s="129"/>
      <c r="J320" s="131"/>
      <c r="K320" s="139">
        <v>892</v>
      </c>
      <c r="L320" s="125" t="str">
        <f t="shared" si="13"/>
        <v>KY Valley Educational Cooperative</v>
      </c>
      <c r="M320" s="129"/>
      <c r="N320" s="129"/>
      <c r="O320" s="129"/>
      <c r="P320" s="129"/>
      <c r="Q320" s="129"/>
      <c r="R320" s="129">
        <v>0</v>
      </c>
      <c r="S320" s="129">
        <v>-123953</v>
      </c>
      <c r="T320" s="129">
        <v>-123953</v>
      </c>
      <c r="U320" s="129">
        <v>0</v>
      </c>
      <c r="V320" s="149">
        <v>-123953</v>
      </c>
    </row>
    <row r="321" spans="1:22" x14ac:dyDescent="0.3">
      <c r="A321" s="124">
        <v>894</v>
      </c>
      <c r="B321" s="125" t="str">
        <f>'[1]Employer Allocations'!A228</f>
        <v>KY Educational Development Corporation</v>
      </c>
      <c r="C321" s="129">
        <f>VLOOKUP($B321,'[1]Allocation schedule Non'!$C$12:$AR$212,C$364,FALSE)</f>
        <v>0</v>
      </c>
      <c r="D321" s="129">
        <v>0</v>
      </c>
      <c r="E321" s="129">
        <v>7367084</v>
      </c>
      <c r="F321" s="129">
        <v>7367084</v>
      </c>
      <c r="G321" s="129"/>
      <c r="H321" s="129"/>
      <c r="I321" s="129"/>
      <c r="J321" s="131"/>
      <c r="K321" s="139">
        <v>894</v>
      </c>
      <c r="L321" s="125" t="str">
        <f t="shared" si="13"/>
        <v>KY Educational Development Corporation</v>
      </c>
      <c r="M321" s="129"/>
      <c r="N321" s="129"/>
      <c r="O321" s="129"/>
      <c r="P321" s="129"/>
      <c r="Q321" s="129"/>
      <c r="R321" s="129">
        <v>0</v>
      </c>
      <c r="S321" s="129">
        <v>-770176</v>
      </c>
      <c r="T321" s="129">
        <v>-770176</v>
      </c>
      <c r="U321" s="129">
        <v>0</v>
      </c>
      <c r="V321" s="149">
        <v>-770176</v>
      </c>
    </row>
    <row r="322" spans="1:22" ht="12" x14ac:dyDescent="0.45">
      <c r="A322" s="124">
        <v>895</v>
      </c>
      <c r="B322" s="125" t="str">
        <f>'[1]Employer Allocations'!A229</f>
        <v>Northern KY Cooperative for Educational Services</v>
      </c>
      <c r="C322" s="132">
        <f>VLOOKUP($B322,'[1]Allocation schedule Non'!$C$12:$AR$212,C$364,FALSE)</f>
        <v>0</v>
      </c>
      <c r="D322" s="132">
        <v>0</v>
      </c>
      <c r="E322" s="132">
        <v>6229173</v>
      </c>
      <c r="F322" s="132">
        <v>6229173</v>
      </c>
      <c r="G322" s="132"/>
      <c r="H322" s="132"/>
      <c r="I322" s="132"/>
      <c r="J322" s="134"/>
      <c r="K322" s="139">
        <v>895</v>
      </c>
      <c r="L322" s="125" t="str">
        <f t="shared" si="13"/>
        <v>Northern KY Cooperative for Educational Services</v>
      </c>
      <c r="M322" s="132"/>
      <c r="N322" s="132"/>
      <c r="O322" s="132"/>
      <c r="P322" s="132"/>
      <c r="Q322" s="132"/>
      <c r="R322" s="132">
        <v>0</v>
      </c>
      <c r="S322" s="132">
        <v>-651215</v>
      </c>
      <c r="T322" s="132">
        <v>-651215</v>
      </c>
      <c r="U322" s="132">
        <v>0</v>
      </c>
      <c r="V322" s="154">
        <v>-651215</v>
      </c>
    </row>
    <row r="323" spans="1:22" x14ac:dyDescent="0.3">
      <c r="A323" s="118"/>
      <c r="B323" s="125" t="s">
        <v>96</v>
      </c>
      <c r="C323" s="126">
        <f>SUM(C94:C322)</f>
        <v>167280</v>
      </c>
      <c r="D323" s="126">
        <v>0</v>
      </c>
      <c r="E323" s="126">
        <f>SUM(E94:E322)</f>
        <v>13347411381</v>
      </c>
      <c r="F323" s="126">
        <f>SUM(F94:F322)</f>
        <v>13347411381</v>
      </c>
      <c r="G323" s="126"/>
      <c r="H323" s="126"/>
      <c r="I323" s="126"/>
      <c r="J323" s="127"/>
      <c r="L323" s="125" t="str">
        <f t="shared" si="13"/>
        <v>Total - Local School Districts and Educational Cooperatives</v>
      </c>
      <c r="M323" s="126"/>
      <c r="N323" s="126"/>
      <c r="O323" s="126"/>
      <c r="P323" s="126"/>
      <c r="Q323" s="126"/>
      <c r="R323" s="155">
        <f>SUM(R94:R322)</f>
        <v>0</v>
      </c>
      <c r="S323" s="126">
        <f>SUM(S94:S322)</f>
        <v>-1395375781</v>
      </c>
      <c r="T323" s="126">
        <f>SUM(T94:T322)</f>
        <v>-1395375781</v>
      </c>
      <c r="U323" s="126">
        <f>SUM(U94:U322)</f>
        <v>0</v>
      </c>
      <c r="V323" s="156">
        <f>SUM(V94:V322)</f>
        <v>-1395375781</v>
      </c>
    </row>
    <row r="324" spans="1:22" x14ac:dyDescent="0.3">
      <c r="A324" s="118"/>
      <c r="B324" s="125"/>
      <c r="C324" s="129"/>
      <c r="D324" s="129"/>
      <c r="E324" s="129"/>
      <c r="F324" s="129"/>
      <c r="G324" s="129"/>
      <c r="H324" s="129"/>
      <c r="I324" s="129"/>
      <c r="J324" s="131"/>
      <c r="L324" s="125"/>
      <c r="M324" s="129"/>
      <c r="N324" s="129"/>
      <c r="O324" s="129"/>
      <c r="P324" s="129"/>
      <c r="Q324" s="129"/>
      <c r="S324" s="129"/>
      <c r="T324" s="129"/>
      <c r="U324" s="129"/>
      <c r="V324" s="149"/>
    </row>
    <row r="325" spans="1:22" x14ac:dyDescent="0.3">
      <c r="A325" s="118"/>
      <c r="B325" s="125" t="s">
        <v>98</v>
      </c>
      <c r="C325" s="126">
        <f>C46+C77+C323</f>
        <v>-1242000</v>
      </c>
      <c r="D325" s="126">
        <f>D46+D77+D323</f>
        <v>119319740</v>
      </c>
      <c r="E325" s="126">
        <f>E46+E77+E323</f>
        <v>13524691291</v>
      </c>
      <c r="F325" s="126">
        <f>F46+F77+F323</f>
        <v>13644011031</v>
      </c>
      <c r="G325" s="126">
        <v>1138938</v>
      </c>
      <c r="H325" s="126">
        <v>9748851</v>
      </c>
      <c r="I325" s="126">
        <v>6490902</v>
      </c>
      <c r="J325" s="127">
        <v>17378691</v>
      </c>
      <c r="L325" s="125" t="str">
        <f>B325</f>
        <v>Total Non University Employers</v>
      </c>
      <c r="M325" s="126">
        <v>945433</v>
      </c>
      <c r="N325" s="126">
        <v>70686129</v>
      </c>
      <c r="O325" s="126">
        <v>1856515</v>
      </c>
      <c r="P325" s="126">
        <v>117199399</v>
      </c>
      <c r="Q325" s="126">
        <v>190687476</v>
      </c>
      <c r="R325" s="126">
        <f>R46+R77+R323</f>
        <v>-12474021</v>
      </c>
      <c r="S325" s="126">
        <f>S46+S77+S323</f>
        <v>-1413909118</v>
      </c>
      <c r="T325" s="126">
        <f>T46+T77+T323</f>
        <v>-1426383139</v>
      </c>
      <c r="U325" s="126">
        <f>U46+U77+U323</f>
        <v>-73900302</v>
      </c>
      <c r="V325" s="156">
        <f>V46+V77+V323</f>
        <v>-1500283441</v>
      </c>
    </row>
    <row r="326" spans="1:22" x14ac:dyDescent="0.3">
      <c r="A326" s="118"/>
      <c r="B326" s="125"/>
      <c r="C326" s="125"/>
      <c r="D326" s="129"/>
      <c r="E326" s="129"/>
      <c r="F326" s="129"/>
      <c r="G326" s="129"/>
      <c r="H326" s="129"/>
      <c r="I326" s="129"/>
      <c r="J326" s="131"/>
      <c r="L326" s="125"/>
      <c r="M326" s="129"/>
      <c r="N326" s="129"/>
      <c r="O326" s="129"/>
      <c r="P326" s="129"/>
      <c r="Q326" s="129"/>
      <c r="S326" s="129"/>
      <c r="T326" s="129"/>
      <c r="U326" s="129"/>
      <c r="V326" s="149"/>
    </row>
    <row r="327" spans="1:22" ht="11.15" thickBot="1" x14ac:dyDescent="0.35">
      <c r="A327" s="118"/>
      <c r="B327" s="237" t="s">
        <v>13</v>
      </c>
      <c r="C327" s="157">
        <f>'[1]Allocation schedule Univ'!AN3+'[1]Allocation schedule Non'!AM3-'Sched B'!C23-'Sched B'!C46-'Sched B'!C77</f>
        <v>271352367</v>
      </c>
      <c r="D327" s="166"/>
      <c r="E327" s="166"/>
      <c r="F327" s="166"/>
      <c r="G327" s="239">
        <v>130106025</v>
      </c>
      <c r="H327" s="239">
        <v>1133703633</v>
      </c>
      <c r="I327" s="239">
        <v>321665425</v>
      </c>
      <c r="J327" s="127">
        <v>1585475083</v>
      </c>
      <c r="K327" s="236"/>
      <c r="L327" s="237" t="str">
        <f>B327</f>
        <v>State's Proportionate Share of Outflows/Inflows</v>
      </c>
      <c r="M327" s="239">
        <v>128758192</v>
      </c>
      <c r="N327" s="239">
        <v>8192398029</v>
      </c>
      <c r="O327" s="239">
        <v>213272302</v>
      </c>
      <c r="P327" s="239">
        <v>14183640</v>
      </c>
      <c r="Q327" s="239">
        <v>8548612163</v>
      </c>
      <c r="R327" s="239"/>
      <c r="S327" s="236"/>
      <c r="T327" s="239"/>
      <c r="U327" s="239">
        <v>190770903</v>
      </c>
      <c r="V327" s="156"/>
    </row>
    <row r="328" spans="1:22" x14ac:dyDescent="0.3">
      <c r="A328" s="118"/>
      <c r="B328" s="237"/>
      <c r="C328" s="238"/>
      <c r="D328" s="166"/>
      <c r="E328" s="166"/>
      <c r="F328" s="166"/>
      <c r="G328" s="239"/>
      <c r="H328" s="239"/>
      <c r="I328" s="239"/>
      <c r="J328" s="127"/>
      <c r="K328" s="236"/>
      <c r="L328" s="237"/>
      <c r="M328" s="239"/>
      <c r="N328" s="239"/>
      <c r="O328" s="239"/>
      <c r="P328" s="239"/>
      <c r="Q328" s="239"/>
      <c r="R328" s="239"/>
      <c r="S328" s="236"/>
      <c r="T328" s="239"/>
      <c r="U328" s="239"/>
      <c r="V328" s="156"/>
    </row>
    <row r="329" spans="1:22" ht="11.15" thickBot="1" x14ac:dyDescent="0.35">
      <c r="A329" s="135"/>
      <c r="B329" s="140" t="s">
        <v>102</v>
      </c>
      <c r="C329" s="125"/>
      <c r="D329" s="137">
        <f>D325+D23+D327</f>
        <v>431699563</v>
      </c>
      <c r="E329" s="137">
        <f t="shared" ref="E329:V329" si="14">E325+E23+E327</f>
        <v>13863185346</v>
      </c>
      <c r="F329" s="137">
        <f t="shared" si="14"/>
        <v>14294884909</v>
      </c>
      <c r="G329" s="158">
        <f t="shared" si="14"/>
        <v>132176236</v>
      </c>
      <c r="H329" s="158">
        <f t="shared" si="14"/>
        <v>1169926957</v>
      </c>
      <c r="I329" s="158">
        <f t="shared" si="14"/>
        <v>345531323</v>
      </c>
      <c r="J329" s="159">
        <f t="shared" si="14"/>
        <v>1647634516</v>
      </c>
      <c r="K329" s="140">
        <f t="shared" si="14"/>
        <v>0</v>
      </c>
      <c r="L329" s="136" t="e">
        <f t="shared" si="14"/>
        <v>#VALUE!</v>
      </c>
      <c r="M329" s="158">
        <f t="shared" si="14"/>
        <v>149632626</v>
      </c>
      <c r="N329" s="158">
        <f t="shared" si="14"/>
        <v>8429423223</v>
      </c>
      <c r="O329" s="158">
        <f t="shared" si="14"/>
        <v>217749272</v>
      </c>
      <c r="P329" s="158">
        <f t="shared" si="14"/>
        <v>345531306</v>
      </c>
      <c r="Q329" s="158">
        <f t="shared" si="14"/>
        <v>9142336427</v>
      </c>
      <c r="R329" s="158">
        <f>R325+R23+R327</f>
        <v>-43553941</v>
      </c>
      <c r="S329" s="158">
        <f t="shared" si="14"/>
        <v>-1447587247</v>
      </c>
      <c r="T329" s="158">
        <f t="shared" si="14"/>
        <v>-1491141188</v>
      </c>
      <c r="U329" s="158">
        <f t="shared" si="14"/>
        <v>-5</v>
      </c>
      <c r="V329" s="160">
        <f t="shared" si="14"/>
        <v>-1681912096</v>
      </c>
    </row>
    <row r="330" spans="1:22" x14ac:dyDescent="0.3">
      <c r="B330" s="125"/>
      <c r="C330" s="125"/>
      <c r="D330" s="129"/>
      <c r="E330" s="129"/>
      <c r="F330" s="129"/>
      <c r="G330" s="129"/>
      <c r="H330" s="129"/>
      <c r="I330" s="129"/>
      <c r="J330" s="129"/>
      <c r="L330" s="125"/>
      <c r="M330" s="129"/>
      <c r="N330" s="129"/>
      <c r="O330" s="129"/>
      <c r="P330" s="129"/>
      <c r="Q330" s="129"/>
      <c r="S330" s="129"/>
      <c r="T330" s="129"/>
      <c r="U330" s="129"/>
      <c r="V330" s="129"/>
    </row>
    <row r="331" spans="1:22" x14ac:dyDescent="0.3">
      <c r="B331" s="125"/>
      <c r="C331" s="125"/>
      <c r="D331" s="129"/>
      <c r="E331" s="129"/>
      <c r="F331" s="129"/>
      <c r="G331" s="129"/>
      <c r="H331" s="129"/>
      <c r="I331" s="129"/>
      <c r="J331" s="129"/>
      <c r="L331" s="125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</row>
    <row r="332" spans="1:22" x14ac:dyDescent="0.3">
      <c r="B332" s="125"/>
      <c r="C332" s="125"/>
      <c r="D332" s="129"/>
      <c r="E332" s="129"/>
      <c r="F332" s="129"/>
      <c r="G332" s="129"/>
      <c r="H332" s="129"/>
      <c r="I332" s="129"/>
      <c r="J332" s="129"/>
      <c r="L332" s="125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</row>
    <row r="333" spans="1:22" x14ac:dyDescent="0.3">
      <c r="B333" s="125"/>
      <c r="C333" s="125"/>
      <c r="D333" s="129"/>
      <c r="E333" s="129"/>
      <c r="F333" s="129"/>
      <c r="G333" s="129"/>
      <c r="H333" s="129"/>
      <c r="I333" s="129"/>
      <c r="J333" s="129"/>
      <c r="L333" s="125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</row>
    <row r="334" spans="1:22" x14ac:dyDescent="0.3">
      <c r="B334" s="125"/>
      <c r="C334" s="125"/>
      <c r="D334" s="129"/>
      <c r="E334" s="129"/>
      <c r="F334" s="129"/>
      <c r="G334" s="129"/>
      <c r="H334" s="129"/>
      <c r="I334" s="129"/>
      <c r="J334" s="129"/>
      <c r="L334" s="125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</row>
    <row r="335" spans="1:22" x14ac:dyDescent="0.3">
      <c r="B335" s="125"/>
      <c r="C335" s="125"/>
      <c r="D335" s="129"/>
      <c r="E335" s="129"/>
      <c r="F335" s="129"/>
      <c r="G335" s="129"/>
      <c r="H335" s="129"/>
      <c r="I335" s="129"/>
      <c r="J335" s="129"/>
      <c r="L335" s="125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</row>
    <row r="336" spans="1:22" x14ac:dyDescent="0.3">
      <c r="B336" s="125"/>
      <c r="C336" s="125"/>
      <c r="D336" s="129"/>
      <c r="E336" s="129"/>
      <c r="F336" s="129"/>
      <c r="G336" s="129"/>
      <c r="H336" s="129"/>
      <c r="I336" s="129"/>
      <c r="J336" s="129"/>
      <c r="L336" s="125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</row>
    <row r="337" spans="2:22" x14ac:dyDescent="0.3">
      <c r="B337" s="125"/>
      <c r="C337" s="125"/>
      <c r="D337" s="129"/>
      <c r="E337" s="129"/>
      <c r="F337" s="129"/>
      <c r="G337" s="129"/>
      <c r="H337" s="129"/>
      <c r="I337" s="129"/>
      <c r="J337" s="129"/>
      <c r="L337" s="125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</row>
    <row r="338" spans="2:22" x14ac:dyDescent="0.3">
      <c r="B338" s="125"/>
      <c r="C338" s="125"/>
      <c r="D338" s="129"/>
      <c r="E338" s="129"/>
      <c r="F338" s="129"/>
      <c r="G338" s="129"/>
      <c r="H338" s="129"/>
      <c r="I338" s="129"/>
      <c r="J338" s="129"/>
      <c r="L338" s="125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</row>
    <row r="339" spans="2:22" x14ac:dyDescent="0.3">
      <c r="B339" s="125"/>
      <c r="C339" s="125"/>
      <c r="D339" s="129"/>
      <c r="E339" s="129"/>
      <c r="F339" s="129"/>
      <c r="G339" s="129"/>
      <c r="H339" s="129"/>
      <c r="I339" s="129"/>
      <c r="J339" s="129"/>
      <c r="L339" s="125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</row>
    <row r="340" spans="2:22" x14ac:dyDescent="0.3">
      <c r="B340" s="125"/>
      <c r="C340" s="125"/>
      <c r="D340" s="129"/>
      <c r="E340" s="129"/>
      <c r="F340" s="129"/>
      <c r="G340" s="129"/>
      <c r="H340" s="129"/>
      <c r="I340" s="129"/>
      <c r="J340" s="129"/>
      <c r="L340" s="125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</row>
    <row r="341" spans="2:22" x14ac:dyDescent="0.3">
      <c r="B341" s="125"/>
      <c r="C341" s="125"/>
      <c r="D341" s="129"/>
      <c r="E341" s="129"/>
      <c r="F341" s="129"/>
      <c r="G341" s="129"/>
      <c r="H341" s="129"/>
      <c r="I341" s="129"/>
      <c r="J341" s="129"/>
      <c r="L341" s="125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</row>
    <row r="342" spans="2:22" x14ac:dyDescent="0.3">
      <c r="B342" s="125"/>
      <c r="C342" s="125"/>
      <c r="D342" s="129"/>
      <c r="E342" s="129"/>
      <c r="F342" s="129"/>
      <c r="G342" s="129"/>
      <c r="H342" s="129"/>
      <c r="I342" s="129"/>
      <c r="J342" s="129"/>
      <c r="L342" s="125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</row>
    <row r="343" spans="2:22" x14ac:dyDescent="0.3">
      <c r="B343" s="125"/>
      <c r="C343" s="125"/>
      <c r="D343" s="129"/>
      <c r="E343" s="129"/>
      <c r="F343" s="129"/>
      <c r="G343" s="129"/>
      <c r="H343" s="129"/>
      <c r="I343" s="129"/>
      <c r="J343" s="129"/>
      <c r="L343" s="125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</row>
    <row r="344" spans="2:22" x14ac:dyDescent="0.3">
      <c r="B344" s="125"/>
      <c r="C344" s="125"/>
      <c r="D344" s="129"/>
      <c r="E344" s="129"/>
      <c r="F344" s="129"/>
      <c r="G344" s="129"/>
      <c r="H344" s="129"/>
      <c r="I344" s="129"/>
      <c r="J344" s="129"/>
      <c r="L344" s="125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</row>
    <row r="345" spans="2:22" x14ac:dyDescent="0.3">
      <c r="B345" s="125"/>
      <c r="C345" s="125"/>
      <c r="D345" s="129"/>
      <c r="E345" s="129"/>
      <c r="F345" s="129"/>
      <c r="G345" s="129"/>
      <c r="H345" s="129"/>
      <c r="I345" s="129"/>
      <c r="J345" s="129"/>
      <c r="L345" s="125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</row>
    <row r="346" spans="2:22" x14ac:dyDescent="0.3">
      <c r="B346" s="125"/>
      <c r="C346" s="125"/>
      <c r="D346" s="129"/>
      <c r="E346" s="129"/>
      <c r="F346" s="129"/>
      <c r="G346" s="129"/>
      <c r="H346" s="129"/>
      <c r="I346" s="129"/>
      <c r="J346" s="129"/>
      <c r="L346" s="125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</row>
    <row r="347" spans="2:22" x14ac:dyDescent="0.3">
      <c r="B347" s="125"/>
      <c r="C347" s="125"/>
      <c r="D347" s="129"/>
      <c r="E347" s="129"/>
      <c r="F347" s="129"/>
      <c r="G347" s="129"/>
      <c r="H347" s="129"/>
      <c r="I347" s="129"/>
      <c r="J347" s="129"/>
      <c r="L347" s="125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</row>
    <row r="348" spans="2:22" x14ac:dyDescent="0.3">
      <c r="B348" s="125"/>
      <c r="C348" s="125"/>
      <c r="D348" s="129"/>
      <c r="E348" s="129"/>
      <c r="F348" s="129"/>
      <c r="G348" s="129"/>
      <c r="H348" s="129"/>
      <c r="I348" s="129"/>
      <c r="J348" s="129"/>
      <c r="L348" s="125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</row>
    <row r="349" spans="2:22" x14ac:dyDescent="0.3">
      <c r="B349" s="125"/>
      <c r="C349" s="125"/>
      <c r="D349" s="129"/>
      <c r="E349" s="129"/>
      <c r="F349" s="129"/>
      <c r="G349" s="129"/>
      <c r="H349" s="129"/>
      <c r="I349" s="129"/>
      <c r="J349" s="129"/>
      <c r="L349" s="125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</row>
    <row r="350" spans="2:22" x14ac:dyDescent="0.3">
      <c r="B350" s="125"/>
      <c r="C350" s="125"/>
      <c r="D350" s="129"/>
      <c r="E350" s="129"/>
      <c r="F350" s="129"/>
      <c r="G350" s="129"/>
      <c r="H350" s="129"/>
      <c r="I350" s="129"/>
      <c r="J350" s="129"/>
      <c r="L350" s="125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</row>
    <row r="351" spans="2:22" x14ac:dyDescent="0.3">
      <c r="B351" s="125"/>
      <c r="C351" s="125"/>
      <c r="D351" s="129"/>
      <c r="E351" s="129"/>
      <c r="F351" s="129"/>
      <c r="G351" s="129"/>
      <c r="H351" s="129"/>
      <c r="I351" s="129"/>
      <c r="J351" s="129"/>
      <c r="L351" s="125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</row>
    <row r="352" spans="2:22" x14ac:dyDescent="0.3">
      <c r="B352" s="125"/>
      <c r="C352" s="125"/>
      <c r="D352" s="129"/>
      <c r="E352" s="129"/>
      <c r="F352" s="129"/>
      <c r="G352" s="129"/>
      <c r="H352" s="129"/>
      <c r="I352" s="129"/>
      <c r="J352" s="129"/>
      <c r="L352" s="125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</row>
    <row r="353" spans="2:22" x14ac:dyDescent="0.3">
      <c r="B353" s="125"/>
      <c r="C353" s="125"/>
      <c r="D353" s="129"/>
      <c r="E353" s="129"/>
      <c r="F353" s="129"/>
      <c r="G353" s="129"/>
      <c r="H353" s="129"/>
      <c r="I353" s="129"/>
      <c r="J353" s="129"/>
      <c r="L353" s="125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</row>
    <row r="354" spans="2:22" x14ac:dyDescent="0.3">
      <c r="B354" s="125"/>
      <c r="C354" s="125"/>
      <c r="D354" s="129"/>
      <c r="E354" s="129"/>
      <c r="F354" s="129"/>
      <c r="G354" s="129"/>
      <c r="H354" s="129"/>
      <c r="I354" s="129"/>
      <c r="J354" s="129"/>
      <c r="L354" s="125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</row>
    <row r="355" spans="2:22" x14ac:dyDescent="0.3">
      <c r="B355" s="125"/>
      <c r="C355" s="125"/>
      <c r="D355" s="129"/>
      <c r="E355" s="129"/>
      <c r="F355" s="129"/>
      <c r="G355" s="129"/>
      <c r="H355" s="129"/>
      <c r="I355" s="129"/>
      <c r="J355" s="129"/>
      <c r="L355" s="125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</row>
    <row r="356" spans="2:22" x14ac:dyDescent="0.3">
      <c r="B356" s="125"/>
      <c r="C356" s="125"/>
      <c r="D356" s="129"/>
      <c r="E356" s="129"/>
      <c r="F356" s="129"/>
      <c r="G356" s="129"/>
      <c r="H356" s="129"/>
      <c r="I356" s="129"/>
      <c r="J356" s="129"/>
      <c r="L356" s="125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</row>
    <row r="357" spans="2:22" x14ac:dyDescent="0.3">
      <c r="B357" s="125"/>
      <c r="C357" s="125"/>
      <c r="D357" s="129"/>
      <c r="E357" s="129"/>
      <c r="F357" s="129"/>
      <c r="G357" s="129"/>
      <c r="H357" s="129"/>
      <c r="I357" s="129"/>
      <c r="J357" s="129"/>
      <c r="L357" s="125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</row>
    <row r="358" spans="2:22" x14ac:dyDescent="0.3">
      <c r="B358" s="125"/>
      <c r="C358" s="125"/>
      <c r="D358" s="129"/>
      <c r="E358" s="129"/>
      <c r="F358" s="129"/>
      <c r="G358" s="129"/>
      <c r="H358" s="129"/>
      <c r="I358" s="129"/>
      <c r="J358" s="129"/>
      <c r="L358" s="125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</row>
    <row r="359" spans="2:22" x14ac:dyDescent="0.3">
      <c r="B359" s="125"/>
      <c r="C359" s="125"/>
      <c r="D359" s="129"/>
      <c r="E359" s="129"/>
      <c r="F359" s="129"/>
      <c r="G359" s="129"/>
      <c r="H359" s="129"/>
      <c r="I359" s="129"/>
      <c r="J359" s="129"/>
      <c r="L359" s="125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</row>
    <row r="360" spans="2:22" x14ac:dyDescent="0.3">
      <c r="B360" s="125"/>
      <c r="C360" s="125"/>
      <c r="D360" s="129"/>
      <c r="E360" s="129"/>
      <c r="F360" s="129"/>
      <c r="G360" s="129"/>
      <c r="H360" s="129"/>
      <c r="I360" s="129"/>
      <c r="J360" s="129"/>
      <c r="L360" s="125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</row>
    <row r="361" spans="2:22" x14ac:dyDescent="0.3">
      <c r="B361" s="125"/>
      <c r="C361" s="125"/>
      <c r="D361" s="129"/>
      <c r="E361" s="129"/>
      <c r="F361" s="129"/>
      <c r="G361" s="129"/>
      <c r="H361" s="129"/>
      <c r="I361" s="129"/>
      <c r="J361" s="129"/>
      <c r="L361" s="125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</row>
    <row r="362" spans="2:22" x14ac:dyDescent="0.3">
      <c r="B362" s="125"/>
      <c r="C362" s="125"/>
      <c r="D362" s="129"/>
      <c r="E362" s="129"/>
      <c r="F362" s="129"/>
      <c r="G362" s="129"/>
      <c r="H362" s="129"/>
      <c r="I362" s="129"/>
      <c r="J362" s="129"/>
      <c r="L362" s="125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</row>
    <row r="363" spans="2:22" x14ac:dyDescent="0.3">
      <c r="B363" s="125"/>
      <c r="C363" s="125"/>
      <c r="D363" s="129"/>
      <c r="E363" s="129"/>
      <c r="F363" s="129"/>
      <c r="G363" s="129"/>
      <c r="H363" s="129"/>
      <c r="I363" s="129"/>
      <c r="J363" s="129"/>
      <c r="L363" s="125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</row>
    <row r="364" spans="2:22" x14ac:dyDescent="0.3">
      <c r="B364" s="125"/>
      <c r="C364" s="125">
        <v>35</v>
      </c>
      <c r="D364" s="129">
        <v>8</v>
      </c>
      <c r="E364" s="129">
        <v>9</v>
      </c>
      <c r="F364" s="129">
        <v>10</v>
      </c>
      <c r="G364" s="129"/>
      <c r="H364" s="129">
        <v>20</v>
      </c>
      <c r="I364" s="129">
        <v>22</v>
      </c>
      <c r="J364" s="129"/>
      <c r="L364" s="125"/>
      <c r="M364" s="129">
        <v>24</v>
      </c>
      <c r="N364" s="129">
        <v>25</v>
      </c>
      <c r="O364" s="129"/>
      <c r="P364" s="129">
        <v>27</v>
      </c>
      <c r="Q364" s="129"/>
      <c r="R364" s="129"/>
      <c r="S364" s="129">
        <v>16</v>
      </c>
      <c r="T364" s="129">
        <v>15</v>
      </c>
      <c r="U364" s="129">
        <v>43</v>
      </c>
      <c r="V364" s="129"/>
    </row>
    <row r="365" spans="2:22" x14ac:dyDescent="0.3">
      <c r="B365" s="125"/>
      <c r="C365" s="125"/>
      <c r="D365" s="129"/>
      <c r="E365" s="129"/>
      <c r="F365" s="129"/>
      <c r="G365" s="129"/>
      <c r="H365" s="129"/>
      <c r="I365" s="129"/>
      <c r="J365" s="129"/>
      <c r="L365" s="125"/>
      <c r="M365" s="129"/>
      <c r="N365" s="129"/>
      <c r="O365" s="129"/>
      <c r="P365" s="129"/>
      <c r="Q365" s="129"/>
      <c r="R365" s="129"/>
      <c r="S365" s="129"/>
      <c r="T365" s="129"/>
      <c r="U365" s="129">
        <v>56</v>
      </c>
      <c r="V365" s="129"/>
    </row>
    <row r="366" spans="2:22" x14ac:dyDescent="0.3">
      <c r="B366" s="125"/>
      <c r="C366" s="125"/>
      <c r="D366" s="129"/>
      <c r="E366" s="129"/>
      <c r="F366" s="129"/>
      <c r="G366" s="129"/>
      <c r="H366" s="129"/>
      <c r="I366" s="129"/>
      <c r="J366" s="129"/>
      <c r="L366" s="125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</row>
    <row r="367" spans="2:22" x14ac:dyDescent="0.3">
      <c r="B367" s="125"/>
      <c r="C367" s="125"/>
      <c r="D367" s="129"/>
      <c r="E367" s="129"/>
      <c r="F367" s="129"/>
      <c r="G367" s="129"/>
      <c r="H367" s="129"/>
      <c r="I367" s="129"/>
      <c r="J367" s="129"/>
      <c r="L367" s="125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</row>
    <row r="368" spans="2:22" x14ac:dyDescent="0.3">
      <c r="B368" s="125"/>
      <c r="C368" s="125"/>
      <c r="D368" s="129"/>
      <c r="E368" s="129"/>
      <c r="F368" s="129"/>
      <c r="G368" s="129"/>
      <c r="H368" s="129"/>
      <c r="I368" s="129"/>
      <c r="J368" s="129"/>
      <c r="L368" s="125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</row>
    <row r="369" spans="2:22" x14ac:dyDescent="0.3">
      <c r="B369" s="125"/>
      <c r="C369" s="125"/>
      <c r="D369" s="129"/>
      <c r="E369" s="129"/>
      <c r="F369" s="129"/>
      <c r="G369" s="129"/>
      <c r="H369" s="129"/>
      <c r="I369" s="129"/>
      <c r="J369" s="129"/>
      <c r="L369" s="125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</row>
    <row r="370" spans="2:22" x14ac:dyDescent="0.3">
      <c r="B370" s="125"/>
      <c r="C370" s="125"/>
      <c r="D370" s="129"/>
      <c r="E370" s="129"/>
      <c r="F370" s="129"/>
      <c r="G370" s="129"/>
      <c r="H370" s="129"/>
      <c r="I370" s="129"/>
      <c r="J370" s="129"/>
      <c r="L370" s="125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</row>
    <row r="371" spans="2:22" x14ac:dyDescent="0.3">
      <c r="B371" s="125"/>
      <c r="C371" s="125"/>
      <c r="D371" s="129"/>
      <c r="E371" s="129"/>
      <c r="F371" s="129"/>
      <c r="G371" s="129"/>
      <c r="H371" s="129"/>
      <c r="I371" s="129"/>
      <c r="J371" s="129"/>
      <c r="L371" s="125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</row>
    <row r="372" spans="2:22" x14ac:dyDescent="0.3">
      <c r="B372" s="125"/>
      <c r="C372" s="125"/>
      <c r="D372" s="129"/>
      <c r="E372" s="129"/>
      <c r="F372" s="129"/>
      <c r="G372" s="129"/>
      <c r="H372" s="129"/>
      <c r="I372" s="129"/>
      <c r="J372" s="129"/>
      <c r="L372" s="125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</row>
    <row r="373" spans="2:22" x14ac:dyDescent="0.3">
      <c r="B373" s="125"/>
      <c r="C373" s="125"/>
      <c r="D373" s="129"/>
      <c r="E373" s="129"/>
      <c r="F373" s="129"/>
      <c r="G373" s="129"/>
      <c r="H373" s="129"/>
      <c r="I373" s="129"/>
      <c r="J373" s="129"/>
      <c r="L373" s="125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</row>
    <row r="374" spans="2:22" x14ac:dyDescent="0.3">
      <c r="B374" s="125"/>
      <c r="C374" s="125"/>
      <c r="D374" s="129"/>
      <c r="E374" s="129"/>
      <c r="F374" s="129"/>
      <c r="G374" s="129"/>
      <c r="H374" s="129"/>
      <c r="I374" s="129"/>
      <c r="J374" s="129"/>
      <c r="L374" s="125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</row>
    <row r="375" spans="2:22" x14ac:dyDescent="0.3">
      <c r="B375" s="125"/>
      <c r="C375" s="125"/>
      <c r="D375" s="129"/>
      <c r="E375" s="129"/>
      <c r="F375" s="129"/>
      <c r="G375" s="129"/>
      <c r="H375" s="129"/>
      <c r="I375" s="129"/>
      <c r="J375" s="129"/>
      <c r="L375" s="125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</row>
    <row r="376" spans="2:22" x14ac:dyDescent="0.3">
      <c r="B376" s="125"/>
      <c r="C376" s="125"/>
      <c r="D376" s="129"/>
      <c r="E376" s="129"/>
      <c r="F376" s="129"/>
      <c r="G376" s="129"/>
      <c r="H376" s="129"/>
      <c r="I376" s="129"/>
      <c r="J376" s="129"/>
      <c r="L376" s="125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</row>
    <row r="377" spans="2:22" x14ac:dyDescent="0.3">
      <c r="B377" s="125"/>
      <c r="C377" s="125"/>
      <c r="D377" s="129"/>
      <c r="E377" s="129"/>
      <c r="F377" s="129"/>
      <c r="G377" s="129"/>
      <c r="H377" s="129"/>
      <c r="I377" s="129"/>
      <c r="J377" s="129"/>
      <c r="L377" s="125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</row>
    <row r="378" spans="2:22" x14ac:dyDescent="0.3">
      <c r="B378" s="125"/>
      <c r="C378" s="125"/>
      <c r="D378" s="129"/>
      <c r="E378" s="129"/>
      <c r="F378" s="129"/>
      <c r="G378" s="129"/>
      <c r="H378" s="129"/>
      <c r="I378" s="129"/>
      <c r="J378" s="129"/>
      <c r="L378" s="125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</row>
    <row r="379" spans="2:22" x14ac:dyDescent="0.3">
      <c r="B379" s="125"/>
      <c r="C379" s="125"/>
      <c r="D379" s="129"/>
      <c r="E379" s="129"/>
      <c r="F379" s="129"/>
      <c r="G379" s="129"/>
      <c r="H379" s="129"/>
      <c r="I379" s="129"/>
      <c r="J379" s="129"/>
      <c r="L379" s="125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</row>
    <row r="380" spans="2:22" x14ac:dyDescent="0.3">
      <c r="B380" s="125"/>
      <c r="C380" s="125"/>
      <c r="D380" s="129"/>
      <c r="E380" s="129"/>
      <c r="F380" s="129"/>
      <c r="G380" s="129"/>
      <c r="H380" s="129"/>
      <c r="I380" s="129"/>
      <c r="J380" s="129"/>
      <c r="L380" s="125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</row>
    <row r="381" spans="2:22" x14ac:dyDescent="0.3">
      <c r="B381" s="125"/>
      <c r="C381" s="125"/>
      <c r="D381" s="129"/>
      <c r="E381" s="129"/>
      <c r="F381" s="129"/>
      <c r="G381" s="129"/>
      <c r="H381" s="129"/>
      <c r="I381" s="129"/>
      <c r="J381" s="129"/>
      <c r="L381" s="125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</row>
    <row r="382" spans="2:22" x14ac:dyDescent="0.3">
      <c r="B382" s="125"/>
      <c r="C382" s="125"/>
      <c r="D382" s="129"/>
      <c r="E382" s="129"/>
      <c r="F382" s="129"/>
      <c r="G382" s="129"/>
      <c r="H382" s="129"/>
      <c r="I382" s="129"/>
      <c r="J382" s="129"/>
      <c r="L382" s="125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</row>
    <row r="383" spans="2:22" x14ac:dyDescent="0.3">
      <c r="B383" s="125"/>
      <c r="C383" s="125"/>
      <c r="D383" s="129"/>
      <c r="E383" s="129"/>
      <c r="F383" s="129"/>
      <c r="G383" s="129"/>
      <c r="H383" s="129"/>
      <c r="I383" s="129"/>
      <c r="J383" s="129"/>
      <c r="L383" s="125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</row>
    <row r="384" spans="2:22" x14ac:dyDescent="0.3">
      <c r="B384" s="125"/>
      <c r="C384" s="125"/>
      <c r="D384" s="129"/>
      <c r="E384" s="129"/>
      <c r="F384" s="129"/>
      <c r="G384" s="129"/>
      <c r="H384" s="129"/>
      <c r="I384" s="129"/>
      <c r="J384" s="129"/>
      <c r="L384" s="125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</row>
    <row r="385" spans="2:22" x14ac:dyDescent="0.3">
      <c r="B385" s="125"/>
      <c r="C385" s="125"/>
      <c r="D385" s="129"/>
      <c r="E385" s="129"/>
      <c r="F385" s="129"/>
      <c r="G385" s="129"/>
      <c r="H385" s="129"/>
      <c r="I385" s="129"/>
      <c r="J385" s="129"/>
      <c r="L385" s="125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</row>
    <row r="386" spans="2:22" x14ac:dyDescent="0.3">
      <c r="B386" s="125"/>
      <c r="C386" s="125"/>
      <c r="D386" s="129"/>
      <c r="E386" s="129"/>
      <c r="F386" s="129"/>
      <c r="G386" s="129"/>
      <c r="H386" s="129"/>
      <c r="I386" s="129"/>
      <c r="J386" s="129"/>
      <c r="L386" s="125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</row>
    <row r="387" spans="2:22" x14ac:dyDescent="0.3">
      <c r="B387" s="125"/>
      <c r="C387" s="125"/>
      <c r="D387" s="129"/>
      <c r="E387" s="129"/>
      <c r="F387" s="129"/>
      <c r="G387" s="129"/>
      <c r="H387" s="129"/>
      <c r="I387" s="129"/>
      <c r="J387" s="129"/>
      <c r="L387" s="125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</row>
    <row r="388" spans="2:22" x14ac:dyDescent="0.3">
      <c r="B388" s="125"/>
      <c r="C388" s="125"/>
      <c r="D388" s="129"/>
      <c r="E388" s="129"/>
      <c r="F388" s="129"/>
      <c r="G388" s="129"/>
      <c r="H388" s="129"/>
      <c r="I388" s="129"/>
      <c r="J388" s="129"/>
      <c r="L388" s="125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</row>
    <row r="389" spans="2:22" x14ac:dyDescent="0.3">
      <c r="B389" s="125"/>
      <c r="C389" s="125"/>
      <c r="D389" s="129"/>
      <c r="E389" s="129"/>
      <c r="F389" s="129"/>
      <c r="G389" s="129"/>
      <c r="H389" s="129"/>
      <c r="I389" s="129"/>
      <c r="J389" s="129"/>
      <c r="L389" s="125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</row>
    <row r="390" spans="2:22" x14ac:dyDescent="0.3">
      <c r="B390" s="125"/>
      <c r="C390" s="125"/>
      <c r="D390" s="129"/>
      <c r="E390" s="129"/>
      <c r="F390" s="129"/>
      <c r="G390" s="129"/>
      <c r="H390" s="129"/>
      <c r="I390" s="129"/>
      <c r="J390" s="129"/>
      <c r="L390" s="125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</row>
    <row r="391" spans="2:22" x14ac:dyDescent="0.3">
      <c r="B391" s="125"/>
      <c r="C391" s="125"/>
      <c r="D391" s="129"/>
      <c r="E391" s="129"/>
      <c r="F391" s="129"/>
      <c r="G391" s="129"/>
      <c r="H391" s="129"/>
      <c r="I391" s="129"/>
      <c r="J391" s="129"/>
      <c r="L391" s="125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</row>
    <row r="392" spans="2:22" x14ac:dyDescent="0.3">
      <c r="B392" s="125"/>
      <c r="C392" s="125"/>
      <c r="D392" s="129"/>
      <c r="E392" s="129"/>
      <c r="F392" s="129"/>
      <c r="G392" s="129"/>
      <c r="H392" s="129"/>
      <c r="I392" s="129"/>
      <c r="J392" s="129"/>
      <c r="L392" s="125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</row>
    <row r="393" spans="2:22" x14ac:dyDescent="0.3">
      <c r="B393" s="125"/>
      <c r="C393" s="125"/>
      <c r="D393" s="129"/>
      <c r="E393" s="129"/>
      <c r="F393" s="129"/>
      <c r="G393" s="129"/>
      <c r="H393" s="129"/>
      <c r="I393" s="129"/>
      <c r="J393" s="129"/>
      <c r="L393" s="125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</row>
    <row r="394" spans="2:22" x14ac:dyDescent="0.3">
      <c r="B394" s="125"/>
      <c r="C394" s="125"/>
      <c r="D394" s="129"/>
      <c r="E394" s="129"/>
      <c r="F394" s="129"/>
      <c r="G394" s="129"/>
      <c r="H394" s="129"/>
      <c r="I394" s="129"/>
      <c r="J394" s="129"/>
      <c r="L394" s="125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</row>
    <row r="395" spans="2:22" x14ac:dyDescent="0.3">
      <c r="B395" s="125"/>
      <c r="C395" s="125"/>
      <c r="D395" s="129"/>
      <c r="E395" s="129"/>
      <c r="F395" s="129"/>
      <c r="G395" s="129"/>
      <c r="H395" s="129"/>
      <c r="I395" s="129"/>
      <c r="J395" s="129"/>
      <c r="L395" s="125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</row>
    <row r="396" spans="2:22" x14ac:dyDescent="0.3">
      <c r="B396" s="125"/>
      <c r="C396" s="125"/>
      <c r="D396" s="129"/>
      <c r="E396" s="129"/>
      <c r="F396" s="129"/>
      <c r="G396" s="129"/>
      <c r="H396" s="129"/>
      <c r="I396" s="129"/>
      <c r="J396" s="129"/>
      <c r="L396" s="125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</row>
    <row r="397" spans="2:22" x14ac:dyDescent="0.3">
      <c r="B397" s="125"/>
      <c r="C397" s="125"/>
      <c r="D397" s="129"/>
      <c r="E397" s="129"/>
      <c r="F397" s="129"/>
      <c r="G397" s="129"/>
      <c r="H397" s="129"/>
      <c r="I397" s="129"/>
      <c r="J397" s="129"/>
      <c r="L397" s="125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</row>
    <row r="398" spans="2:22" x14ac:dyDescent="0.3">
      <c r="B398" s="125"/>
      <c r="C398" s="125"/>
      <c r="D398" s="129"/>
      <c r="E398" s="129"/>
      <c r="F398" s="129"/>
      <c r="G398" s="129"/>
      <c r="H398" s="129"/>
      <c r="I398" s="129"/>
      <c r="J398" s="129"/>
      <c r="L398" s="125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</row>
    <row r="399" spans="2:22" x14ac:dyDescent="0.3">
      <c r="B399" s="125"/>
      <c r="C399" s="125"/>
      <c r="D399" s="129"/>
      <c r="E399" s="129"/>
      <c r="F399" s="129"/>
      <c r="G399" s="129"/>
      <c r="H399" s="129"/>
      <c r="I399" s="129"/>
      <c r="J399" s="129"/>
      <c r="L399" s="125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</row>
    <row r="400" spans="2:22" x14ac:dyDescent="0.3">
      <c r="B400" s="125"/>
      <c r="C400" s="125"/>
      <c r="D400" s="129"/>
      <c r="E400" s="129"/>
      <c r="F400" s="129"/>
      <c r="G400" s="129"/>
      <c r="H400" s="129"/>
      <c r="I400" s="129"/>
      <c r="J400" s="129"/>
      <c r="L400" s="125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</row>
    <row r="401" spans="2:22" x14ac:dyDescent="0.3">
      <c r="B401" s="125"/>
      <c r="C401" s="125"/>
      <c r="D401" s="129"/>
      <c r="E401" s="129"/>
      <c r="F401" s="129"/>
      <c r="G401" s="129"/>
      <c r="H401" s="129"/>
      <c r="I401" s="129"/>
      <c r="J401" s="129"/>
      <c r="L401" s="125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</row>
    <row r="402" spans="2:22" x14ac:dyDescent="0.3">
      <c r="B402" s="125"/>
      <c r="C402" s="125"/>
      <c r="D402" s="129"/>
      <c r="E402" s="129"/>
      <c r="F402" s="129"/>
      <c r="G402" s="129"/>
      <c r="H402" s="129"/>
      <c r="I402" s="129"/>
      <c r="J402" s="129"/>
      <c r="L402" s="125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</row>
    <row r="403" spans="2:22" x14ac:dyDescent="0.3">
      <c r="B403" s="125"/>
      <c r="C403" s="125"/>
      <c r="D403" s="129"/>
      <c r="E403" s="129"/>
      <c r="F403" s="129"/>
      <c r="G403" s="129"/>
      <c r="H403" s="129"/>
      <c r="I403" s="129"/>
      <c r="J403" s="129"/>
      <c r="L403" s="125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</row>
    <row r="404" spans="2:22" x14ac:dyDescent="0.3">
      <c r="B404" s="125"/>
      <c r="C404" s="125"/>
      <c r="D404" s="129"/>
      <c r="E404" s="129"/>
      <c r="F404" s="129"/>
      <c r="G404" s="129"/>
      <c r="H404" s="129"/>
      <c r="I404" s="129"/>
      <c r="J404" s="129"/>
      <c r="L404" s="125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</row>
    <row r="405" spans="2:22" x14ac:dyDescent="0.3">
      <c r="B405" s="125"/>
      <c r="C405" s="125"/>
      <c r="D405" s="129"/>
      <c r="E405" s="129"/>
      <c r="F405" s="129"/>
      <c r="G405" s="129"/>
      <c r="H405" s="129"/>
      <c r="I405" s="129"/>
      <c r="J405" s="129"/>
      <c r="L405" s="125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</row>
    <row r="406" spans="2:22" x14ac:dyDescent="0.3">
      <c r="B406" s="125"/>
      <c r="C406" s="125"/>
      <c r="D406" s="129"/>
      <c r="E406" s="129"/>
      <c r="F406" s="129"/>
      <c r="G406" s="129"/>
      <c r="H406" s="129"/>
      <c r="I406" s="129"/>
      <c r="J406" s="129"/>
      <c r="L406" s="125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</row>
    <row r="407" spans="2:22" x14ac:dyDescent="0.3">
      <c r="B407" s="125"/>
      <c r="C407" s="125"/>
      <c r="D407" s="129"/>
      <c r="E407" s="129"/>
      <c r="F407" s="129"/>
      <c r="G407" s="129"/>
      <c r="H407" s="129"/>
      <c r="I407" s="129"/>
      <c r="J407" s="129"/>
      <c r="L407" s="125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</row>
    <row r="408" spans="2:22" x14ac:dyDescent="0.3">
      <c r="B408" s="125"/>
      <c r="C408" s="125"/>
      <c r="D408" s="129"/>
      <c r="E408" s="129"/>
      <c r="F408" s="129"/>
      <c r="G408" s="129"/>
      <c r="H408" s="129"/>
      <c r="I408" s="129"/>
      <c r="J408" s="129"/>
      <c r="L408" s="125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</row>
    <row r="409" spans="2:22" x14ac:dyDescent="0.3">
      <c r="B409" s="125"/>
      <c r="C409" s="125"/>
      <c r="D409" s="129"/>
      <c r="E409" s="129"/>
      <c r="F409" s="129"/>
      <c r="G409" s="129"/>
      <c r="H409" s="129"/>
      <c r="I409" s="129"/>
      <c r="J409" s="129"/>
      <c r="L409" s="125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</row>
    <row r="410" spans="2:22" x14ac:dyDescent="0.3">
      <c r="B410" s="125"/>
      <c r="C410" s="125"/>
      <c r="D410" s="129"/>
      <c r="E410" s="129"/>
      <c r="F410" s="129"/>
      <c r="G410" s="129"/>
      <c r="H410" s="129"/>
      <c r="I410" s="129"/>
      <c r="J410" s="129"/>
      <c r="L410" s="125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</row>
    <row r="411" spans="2:22" x14ac:dyDescent="0.3">
      <c r="B411" s="125"/>
      <c r="C411" s="125"/>
      <c r="D411" s="129"/>
      <c r="E411" s="129"/>
      <c r="F411" s="129"/>
      <c r="G411" s="129"/>
      <c r="H411" s="129"/>
      <c r="I411" s="129"/>
      <c r="J411" s="129"/>
      <c r="L411" s="125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</row>
    <row r="412" spans="2:22" x14ac:dyDescent="0.3">
      <c r="B412" s="125"/>
      <c r="C412" s="125"/>
      <c r="D412" s="129"/>
      <c r="E412" s="129"/>
      <c r="F412" s="129"/>
      <c r="G412" s="129"/>
      <c r="H412" s="129"/>
      <c r="I412" s="129"/>
      <c r="J412" s="129"/>
      <c r="L412" s="125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</row>
    <row r="413" spans="2:22" x14ac:dyDescent="0.3">
      <c r="B413" s="125"/>
      <c r="C413" s="125"/>
      <c r="D413" s="129"/>
      <c r="E413" s="129"/>
      <c r="F413" s="129"/>
      <c r="G413" s="129"/>
      <c r="H413" s="129"/>
      <c r="I413" s="129"/>
      <c r="J413" s="129"/>
      <c r="L413" s="125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</row>
    <row r="414" spans="2:22" x14ac:dyDescent="0.3">
      <c r="B414" s="125"/>
      <c r="C414" s="125"/>
      <c r="D414" s="129"/>
      <c r="E414" s="129"/>
      <c r="F414" s="129"/>
      <c r="G414" s="129"/>
      <c r="H414" s="129"/>
      <c r="I414" s="129"/>
      <c r="J414" s="129"/>
      <c r="L414" s="125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</row>
    <row r="415" spans="2:22" x14ac:dyDescent="0.3">
      <c r="B415" s="125"/>
      <c r="C415" s="125"/>
      <c r="D415" s="129"/>
      <c r="E415" s="129"/>
      <c r="F415" s="129"/>
      <c r="G415" s="129"/>
      <c r="H415" s="129"/>
      <c r="I415" s="129"/>
      <c r="J415" s="129"/>
      <c r="L415" s="125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</row>
    <row r="416" spans="2:22" x14ac:dyDescent="0.3">
      <c r="B416" s="125"/>
      <c r="C416" s="125"/>
      <c r="D416" s="129"/>
      <c r="E416" s="129"/>
      <c r="F416" s="129"/>
      <c r="G416" s="129"/>
      <c r="H416" s="129"/>
      <c r="I416" s="129"/>
      <c r="J416" s="129"/>
      <c r="L416" s="125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</row>
    <row r="417" spans="2:22" x14ac:dyDescent="0.3">
      <c r="B417" s="125"/>
      <c r="C417" s="125"/>
      <c r="D417" s="129"/>
      <c r="E417" s="129"/>
      <c r="F417" s="129"/>
      <c r="G417" s="129"/>
      <c r="H417" s="129"/>
      <c r="I417" s="129"/>
      <c r="J417" s="129"/>
      <c r="L417" s="125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</row>
    <row r="418" spans="2:22" x14ac:dyDescent="0.3">
      <c r="B418" s="125"/>
      <c r="C418" s="125"/>
      <c r="D418" s="129"/>
      <c r="E418" s="129"/>
      <c r="F418" s="129"/>
      <c r="G418" s="129"/>
      <c r="H418" s="129"/>
      <c r="I418" s="129"/>
      <c r="J418" s="129"/>
      <c r="L418" s="125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</row>
    <row r="419" spans="2:22" x14ac:dyDescent="0.3">
      <c r="B419" s="125"/>
      <c r="C419" s="125"/>
      <c r="D419" s="129"/>
      <c r="E419" s="129"/>
      <c r="F419" s="129"/>
      <c r="G419" s="129"/>
      <c r="H419" s="129"/>
      <c r="I419" s="129"/>
      <c r="J419" s="129"/>
      <c r="L419" s="125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</row>
    <row r="420" spans="2:22" x14ac:dyDescent="0.3">
      <c r="B420" s="125"/>
      <c r="C420" s="125"/>
      <c r="D420" s="129"/>
      <c r="E420" s="129"/>
      <c r="F420" s="129"/>
      <c r="G420" s="129"/>
      <c r="H420" s="129"/>
      <c r="I420" s="129"/>
      <c r="J420" s="129"/>
      <c r="L420" s="125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</row>
    <row r="421" spans="2:22" x14ac:dyDescent="0.3">
      <c r="B421" s="125"/>
      <c r="C421" s="125"/>
      <c r="D421" s="129"/>
      <c r="E421" s="129"/>
      <c r="F421" s="129"/>
      <c r="G421" s="129"/>
      <c r="H421" s="129"/>
      <c r="I421" s="129"/>
      <c r="J421" s="129"/>
      <c r="L421" s="125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</row>
    <row r="422" spans="2:22" x14ac:dyDescent="0.3">
      <c r="B422" s="125"/>
      <c r="C422" s="125"/>
      <c r="D422" s="129"/>
      <c r="E422" s="129"/>
      <c r="F422" s="129"/>
      <c r="G422" s="129"/>
      <c r="H422" s="129"/>
      <c r="I422" s="129"/>
      <c r="J422" s="129"/>
      <c r="L422" s="125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</row>
    <row r="423" spans="2:22" x14ac:dyDescent="0.3">
      <c r="B423" s="125"/>
      <c r="C423" s="125"/>
      <c r="D423" s="129"/>
      <c r="E423" s="129"/>
      <c r="F423" s="129"/>
      <c r="G423" s="129"/>
      <c r="H423" s="129"/>
      <c r="I423" s="129"/>
      <c r="J423" s="129"/>
      <c r="L423" s="125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</row>
    <row r="424" spans="2:22" x14ac:dyDescent="0.3">
      <c r="B424" s="125"/>
      <c r="C424" s="125"/>
      <c r="D424" s="129"/>
      <c r="E424" s="129"/>
      <c r="F424" s="129"/>
      <c r="G424" s="129"/>
      <c r="H424" s="129"/>
      <c r="I424" s="129"/>
      <c r="J424" s="129"/>
      <c r="L424" s="125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</row>
    <row r="425" spans="2:22" x14ac:dyDescent="0.3">
      <c r="B425" s="125"/>
      <c r="C425" s="125"/>
      <c r="D425" s="129"/>
      <c r="E425" s="129"/>
      <c r="F425" s="129"/>
      <c r="G425" s="129"/>
      <c r="H425" s="129"/>
      <c r="I425" s="129"/>
      <c r="J425" s="129"/>
      <c r="L425" s="125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</row>
    <row r="426" spans="2:22" x14ac:dyDescent="0.3">
      <c r="B426" s="125"/>
      <c r="C426" s="125"/>
      <c r="D426" s="129"/>
      <c r="E426" s="129"/>
      <c r="F426" s="129"/>
      <c r="G426" s="129"/>
      <c r="H426" s="129"/>
      <c r="I426" s="129"/>
      <c r="J426" s="129"/>
      <c r="L426" s="125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</row>
    <row r="427" spans="2:22" x14ac:dyDescent="0.3">
      <c r="B427" s="125"/>
      <c r="C427" s="125"/>
      <c r="D427" s="129"/>
      <c r="E427" s="129"/>
      <c r="F427" s="129"/>
      <c r="G427" s="129"/>
      <c r="H427" s="129"/>
      <c r="I427" s="129"/>
      <c r="J427" s="129"/>
      <c r="L427" s="125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</row>
    <row r="428" spans="2:22" x14ac:dyDescent="0.3">
      <c r="B428" s="125"/>
      <c r="C428" s="125"/>
      <c r="D428" s="129"/>
      <c r="E428" s="129"/>
      <c r="F428" s="129"/>
      <c r="G428" s="129"/>
      <c r="H428" s="129"/>
      <c r="I428" s="129"/>
      <c r="J428" s="129"/>
      <c r="L428" s="125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</row>
    <row r="429" spans="2:22" x14ac:dyDescent="0.3">
      <c r="B429" s="125"/>
      <c r="C429" s="125"/>
      <c r="D429" s="129"/>
      <c r="E429" s="129"/>
      <c r="F429" s="129"/>
      <c r="G429" s="129"/>
      <c r="H429" s="129"/>
      <c r="I429" s="129"/>
      <c r="J429" s="129"/>
      <c r="L429" s="125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</row>
    <row r="430" spans="2:22" x14ac:dyDescent="0.3">
      <c r="B430" s="125"/>
      <c r="C430" s="125"/>
      <c r="D430" s="129"/>
      <c r="E430" s="129"/>
      <c r="F430" s="129"/>
      <c r="G430" s="129"/>
      <c r="H430" s="129"/>
      <c r="I430" s="129"/>
      <c r="J430" s="129"/>
      <c r="L430" s="125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</row>
    <row r="431" spans="2:22" x14ac:dyDescent="0.3">
      <c r="B431" s="125"/>
      <c r="C431" s="125"/>
      <c r="D431" s="129"/>
      <c r="E431" s="129"/>
      <c r="F431" s="129"/>
      <c r="G431" s="129"/>
      <c r="H431" s="129"/>
      <c r="I431" s="129"/>
      <c r="J431" s="129"/>
      <c r="L431" s="125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</row>
    <row r="432" spans="2:22" x14ac:dyDescent="0.3">
      <c r="B432" s="125"/>
      <c r="C432" s="125"/>
      <c r="D432" s="129"/>
      <c r="E432" s="129"/>
      <c r="F432" s="129"/>
      <c r="G432" s="129"/>
      <c r="H432" s="129"/>
      <c r="I432" s="129"/>
      <c r="J432" s="129"/>
      <c r="L432" s="125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</row>
    <row r="433" spans="2:22" x14ac:dyDescent="0.3">
      <c r="B433" s="125"/>
      <c r="C433" s="125"/>
      <c r="D433" s="129"/>
      <c r="E433" s="129"/>
      <c r="F433" s="129"/>
      <c r="G433" s="129"/>
      <c r="H433" s="129"/>
      <c r="I433" s="129"/>
      <c r="J433" s="129"/>
      <c r="L433" s="125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</row>
    <row r="434" spans="2:22" x14ac:dyDescent="0.3">
      <c r="B434" s="125"/>
      <c r="C434" s="125"/>
      <c r="D434" s="129"/>
      <c r="E434" s="129"/>
      <c r="F434" s="129"/>
      <c r="G434" s="129"/>
      <c r="H434" s="129"/>
      <c r="I434" s="129"/>
      <c r="J434" s="129"/>
      <c r="L434" s="125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</row>
    <row r="435" spans="2:22" x14ac:dyDescent="0.3">
      <c r="B435" s="125"/>
      <c r="C435" s="125"/>
      <c r="D435" s="129"/>
      <c r="E435" s="129"/>
      <c r="F435" s="129"/>
      <c r="G435" s="129"/>
      <c r="H435" s="129"/>
      <c r="I435" s="129"/>
      <c r="J435" s="129"/>
      <c r="L435" s="125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</row>
    <row r="436" spans="2:22" x14ac:dyDescent="0.3">
      <c r="B436" s="125"/>
      <c r="C436" s="125"/>
      <c r="D436" s="129"/>
      <c r="E436" s="129"/>
      <c r="F436" s="129"/>
      <c r="G436" s="129"/>
      <c r="H436" s="129"/>
      <c r="I436" s="129"/>
      <c r="J436" s="129"/>
      <c r="L436" s="125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</row>
    <row r="437" spans="2:22" x14ac:dyDescent="0.3">
      <c r="B437" s="125"/>
      <c r="C437" s="125"/>
      <c r="D437" s="129"/>
      <c r="E437" s="129"/>
      <c r="F437" s="129"/>
      <c r="G437" s="129"/>
      <c r="H437" s="129"/>
      <c r="I437" s="129"/>
      <c r="J437" s="129"/>
      <c r="L437" s="125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</row>
    <row r="438" spans="2:22" x14ac:dyDescent="0.3">
      <c r="B438" s="125"/>
      <c r="C438" s="125"/>
      <c r="D438" s="129"/>
      <c r="E438" s="129"/>
      <c r="F438" s="129"/>
      <c r="G438" s="129"/>
      <c r="H438" s="129"/>
      <c r="I438" s="129"/>
      <c r="J438" s="129"/>
      <c r="L438" s="125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</row>
    <row r="439" spans="2:22" x14ac:dyDescent="0.3">
      <c r="B439" s="125"/>
      <c r="C439" s="125"/>
      <c r="D439" s="129"/>
      <c r="E439" s="129"/>
      <c r="F439" s="129"/>
      <c r="G439" s="129"/>
      <c r="H439" s="129"/>
      <c r="I439" s="129"/>
      <c r="J439" s="129"/>
      <c r="L439" s="125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</row>
    <row r="440" spans="2:22" x14ac:dyDescent="0.3">
      <c r="B440" s="125"/>
      <c r="C440" s="125"/>
      <c r="D440" s="129"/>
      <c r="E440" s="129"/>
      <c r="F440" s="129"/>
      <c r="G440" s="129"/>
      <c r="H440" s="129"/>
      <c r="I440" s="129"/>
      <c r="J440" s="129"/>
      <c r="L440" s="125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</row>
    <row r="441" spans="2:22" x14ac:dyDescent="0.3">
      <c r="B441" s="125"/>
      <c r="C441" s="125"/>
      <c r="D441" s="129"/>
      <c r="E441" s="129"/>
      <c r="F441" s="129"/>
      <c r="G441" s="129"/>
      <c r="H441" s="129"/>
      <c r="I441" s="129"/>
      <c r="J441" s="129"/>
      <c r="L441" s="125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</row>
    <row r="442" spans="2:22" x14ac:dyDescent="0.3">
      <c r="B442" s="125"/>
      <c r="C442" s="125"/>
      <c r="D442" s="129"/>
      <c r="E442" s="129"/>
      <c r="F442" s="129"/>
      <c r="G442" s="129"/>
      <c r="H442" s="129"/>
      <c r="I442" s="129"/>
      <c r="J442" s="129"/>
      <c r="L442" s="125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</row>
    <row r="443" spans="2:22" x14ac:dyDescent="0.3">
      <c r="B443" s="125"/>
      <c r="C443" s="125"/>
      <c r="D443" s="129"/>
      <c r="E443" s="129"/>
      <c r="F443" s="129"/>
      <c r="G443" s="129"/>
      <c r="H443" s="129"/>
      <c r="I443" s="129"/>
      <c r="J443" s="129"/>
      <c r="L443" s="125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</row>
    <row r="444" spans="2:22" x14ac:dyDescent="0.3">
      <c r="B444" s="125"/>
      <c r="C444" s="125"/>
      <c r="D444" s="129"/>
      <c r="E444" s="129"/>
      <c r="F444" s="129"/>
      <c r="G444" s="129"/>
      <c r="H444" s="129"/>
      <c r="I444" s="129"/>
      <c r="J444" s="129"/>
      <c r="L444" s="125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</row>
    <row r="445" spans="2:22" x14ac:dyDescent="0.3">
      <c r="B445" s="125"/>
      <c r="C445" s="125"/>
      <c r="D445" s="129"/>
      <c r="E445" s="129"/>
      <c r="F445" s="129"/>
      <c r="G445" s="129"/>
      <c r="H445" s="129"/>
      <c r="I445" s="129"/>
      <c r="J445" s="129"/>
      <c r="L445" s="125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</row>
    <row r="446" spans="2:22" x14ac:dyDescent="0.3">
      <c r="B446" s="125"/>
      <c r="C446" s="125"/>
      <c r="D446" s="129"/>
      <c r="E446" s="129"/>
      <c r="F446" s="129"/>
      <c r="G446" s="129"/>
      <c r="H446" s="129"/>
      <c r="I446" s="129"/>
      <c r="J446" s="129"/>
      <c r="L446" s="125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</row>
    <row r="447" spans="2:22" x14ac:dyDescent="0.3">
      <c r="B447" s="125"/>
      <c r="C447" s="125"/>
      <c r="D447" s="129"/>
      <c r="E447" s="129"/>
      <c r="F447" s="129"/>
      <c r="G447" s="129"/>
      <c r="H447" s="129"/>
      <c r="I447" s="129"/>
      <c r="J447" s="129"/>
      <c r="L447" s="125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</row>
    <row r="448" spans="2:22" x14ac:dyDescent="0.3">
      <c r="B448" s="125"/>
      <c r="C448" s="125"/>
      <c r="D448" s="129"/>
      <c r="E448" s="129"/>
      <c r="F448" s="129"/>
      <c r="G448" s="129"/>
      <c r="H448" s="129"/>
      <c r="I448" s="129"/>
      <c r="J448" s="129"/>
      <c r="L448" s="125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</row>
    <row r="449" spans="2:22" x14ac:dyDescent="0.3">
      <c r="B449" s="125"/>
      <c r="C449" s="125"/>
      <c r="D449" s="129"/>
      <c r="E449" s="129"/>
      <c r="F449" s="129"/>
      <c r="G449" s="129"/>
      <c r="H449" s="129"/>
      <c r="I449" s="129"/>
      <c r="J449" s="129"/>
      <c r="L449" s="125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</row>
    <row r="450" spans="2:22" x14ac:dyDescent="0.3">
      <c r="B450" s="125"/>
      <c r="C450" s="125"/>
      <c r="D450" s="129"/>
      <c r="E450" s="129"/>
      <c r="F450" s="129"/>
      <c r="G450" s="129"/>
      <c r="H450" s="129"/>
      <c r="I450" s="129"/>
      <c r="J450" s="129"/>
      <c r="L450" s="125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</row>
    <row r="451" spans="2:22" x14ac:dyDescent="0.3">
      <c r="B451" s="125"/>
      <c r="C451" s="125"/>
      <c r="D451" s="129"/>
      <c r="E451" s="129"/>
      <c r="F451" s="129"/>
      <c r="G451" s="129"/>
      <c r="H451" s="129"/>
      <c r="I451" s="129"/>
      <c r="J451" s="129"/>
      <c r="L451" s="125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</row>
    <row r="452" spans="2:22" x14ac:dyDescent="0.3">
      <c r="B452" s="125"/>
      <c r="C452" s="125"/>
      <c r="D452" s="129"/>
      <c r="E452" s="129"/>
      <c r="F452" s="129"/>
      <c r="G452" s="129"/>
      <c r="H452" s="129"/>
      <c r="I452" s="129"/>
      <c r="J452" s="129"/>
      <c r="L452" s="125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</row>
    <row r="453" spans="2:22" x14ac:dyDescent="0.3">
      <c r="B453" s="125"/>
      <c r="C453" s="125"/>
      <c r="D453" s="129"/>
      <c r="E453" s="129"/>
      <c r="F453" s="129"/>
      <c r="G453" s="129"/>
      <c r="H453" s="129"/>
      <c r="I453" s="129"/>
      <c r="J453" s="129"/>
      <c r="L453" s="125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</row>
    <row r="454" spans="2:22" x14ac:dyDescent="0.3">
      <c r="B454" s="125"/>
      <c r="C454" s="125"/>
      <c r="D454" s="129"/>
      <c r="E454" s="129"/>
      <c r="F454" s="129"/>
      <c r="G454" s="129"/>
      <c r="H454" s="129"/>
      <c r="I454" s="129"/>
      <c r="J454" s="129"/>
      <c r="L454" s="125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</row>
    <row r="455" spans="2:22" x14ac:dyDescent="0.3">
      <c r="B455" s="125"/>
      <c r="C455" s="125"/>
      <c r="D455" s="129"/>
      <c r="E455" s="129"/>
      <c r="F455" s="129"/>
      <c r="G455" s="129"/>
      <c r="H455" s="129"/>
      <c r="I455" s="129"/>
      <c r="J455" s="129"/>
      <c r="L455" s="125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</row>
    <row r="456" spans="2:22" x14ac:dyDescent="0.3">
      <c r="B456" s="125"/>
      <c r="C456" s="125"/>
      <c r="D456" s="129"/>
      <c r="E456" s="129"/>
      <c r="F456" s="129"/>
      <c r="G456" s="129"/>
      <c r="H456" s="129"/>
      <c r="I456" s="129"/>
      <c r="J456" s="129"/>
      <c r="L456" s="125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</row>
    <row r="457" spans="2:22" x14ac:dyDescent="0.3">
      <c r="B457" s="125"/>
      <c r="C457" s="125"/>
      <c r="D457" s="129"/>
      <c r="E457" s="129"/>
      <c r="F457" s="129"/>
      <c r="G457" s="129"/>
      <c r="H457" s="129"/>
      <c r="I457" s="129"/>
      <c r="J457" s="129"/>
      <c r="L457" s="125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</row>
    <row r="458" spans="2:22" x14ac:dyDescent="0.3">
      <c r="B458" s="125"/>
      <c r="C458" s="125"/>
      <c r="D458" s="129"/>
      <c r="E458" s="129"/>
      <c r="F458" s="129"/>
      <c r="G458" s="129"/>
      <c r="H458" s="129"/>
      <c r="I458" s="129"/>
      <c r="J458" s="129"/>
      <c r="L458" s="125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</row>
    <row r="459" spans="2:22" x14ac:dyDescent="0.3">
      <c r="B459" s="125"/>
      <c r="C459" s="125"/>
      <c r="D459" s="129"/>
      <c r="E459" s="129"/>
      <c r="F459" s="129"/>
      <c r="G459" s="129"/>
      <c r="H459" s="129"/>
      <c r="I459" s="129"/>
      <c r="J459" s="129"/>
      <c r="L459" s="125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</row>
    <row r="460" spans="2:22" x14ac:dyDescent="0.3">
      <c r="B460" s="125"/>
      <c r="C460" s="125"/>
      <c r="D460" s="129"/>
      <c r="E460" s="129"/>
      <c r="F460" s="129"/>
      <c r="G460" s="129"/>
      <c r="H460" s="129"/>
      <c r="I460" s="129"/>
      <c r="J460" s="129"/>
      <c r="L460" s="125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</row>
    <row r="461" spans="2:22" x14ac:dyDescent="0.3">
      <c r="B461" s="125"/>
      <c r="C461" s="125"/>
      <c r="D461" s="129"/>
      <c r="E461" s="129"/>
      <c r="F461" s="129"/>
      <c r="G461" s="129"/>
      <c r="H461" s="129"/>
      <c r="I461" s="129"/>
      <c r="J461" s="129"/>
      <c r="L461" s="125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</row>
    <row r="462" spans="2:22" x14ac:dyDescent="0.3">
      <c r="B462" s="125"/>
      <c r="C462" s="125"/>
      <c r="D462" s="129"/>
      <c r="E462" s="129"/>
      <c r="F462" s="129"/>
      <c r="G462" s="129"/>
      <c r="H462" s="129"/>
      <c r="I462" s="129"/>
      <c r="J462" s="129"/>
      <c r="L462" s="125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</row>
    <row r="463" spans="2:22" x14ac:dyDescent="0.3">
      <c r="B463" s="125"/>
      <c r="C463" s="125"/>
      <c r="D463" s="129"/>
      <c r="E463" s="129"/>
      <c r="F463" s="129"/>
      <c r="G463" s="129"/>
      <c r="H463" s="129"/>
      <c r="I463" s="129"/>
      <c r="J463" s="129"/>
      <c r="L463" s="125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</row>
    <row r="464" spans="2:22" x14ac:dyDescent="0.3">
      <c r="B464" s="125"/>
      <c r="C464" s="125"/>
      <c r="D464" s="129"/>
      <c r="E464" s="129"/>
      <c r="F464" s="129"/>
      <c r="G464" s="129"/>
      <c r="H464" s="129"/>
      <c r="I464" s="129"/>
      <c r="J464" s="129"/>
      <c r="L464" s="125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</row>
    <row r="465" spans="2:22" x14ac:dyDescent="0.3">
      <c r="B465" s="125"/>
      <c r="C465" s="125"/>
      <c r="D465" s="129"/>
      <c r="E465" s="129"/>
      <c r="F465" s="129"/>
      <c r="G465" s="129"/>
      <c r="H465" s="129"/>
      <c r="I465" s="129"/>
      <c r="J465" s="129"/>
      <c r="L465" s="125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</row>
    <row r="466" spans="2:22" x14ac:dyDescent="0.3">
      <c r="B466" s="125"/>
      <c r="C466" s="125"/>
      <c r="D466" s="129"/>
      <c r="E466" s="129"/>
      <c r="F466" s="129"/>
      <c r="G466" s="129"/>
      <c r="H466" s="129"/>
      <c r="I466" s="129"/>
      <c r="J466" s="129"/>
      <c r="L466" s="125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</row>
    <row r="467" spans="2:22" x14ac:dyDescent="0.3">
      <c r="B467" s="125"/>
      <c r="C467" s="125"/>
      <c r="D467" s="129"/>
      <c r="E467" s="129"/>
      <c r="F467" s="129"/>
      <c r="G467" s="129"/>
      <c r="H467" s="129"/>
      <c r="I467" s="129"/>
      <c r="J467" s="129"/>
      <c r="L467" s="125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</row>
    <row r="468" spans="2:22" x14ac:dyDescent="0.3">
      <c r="B468" s="125"/>
      <c r="C468" s="125"/>
      <c r="D468" s="129"/>
      <c r="E468" s="129"/>
      <c r="F468" s="129"/>
      <c r="G468" s="129"/>
      <c r="H468" s="129"/>
      <c r="I468" s="129"/>
      <c r="J468" s="129"/>
      <c r="L468" s="125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</row>
    <row r="469" spans="2:22" x14ac:dyDescent="0.3">
      <c r="B469" s="125"/>
      <c r="C469" s="125"/>
      <c r="D469" s="129"/>
      <c r="E469" s="129"/>
      <c r="F469" s="129"/>
      <c r="G469" s="129"/>
      <c r="H469" s="129"/>
      <c r="I469" s="129"/>
      <c r="J469" s="129"/>
      <c r="L469" s="125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</row>
    <row r="470" spans="2:22" x14ac:dyDescent="0.3">
      <c r="B470" s="125"/>
      <c r="C470" s="125"/>
      <c r="D470" s="129"/>
      <c r="E470" s="129"/>
      <c r="F470" s="129"/>
      <c r="G470" s="129"/>
      <c r="H470" s="129"/>
      <c r="I470" s="129"/>
      <c r="J470" s="129"/>
      <c r="L470" s="125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</row>
    <row r="471" spans="2:22" x14ac:dyDescent="0.3">
      <c r="B471" s="125"/>
      <c r="C471" s="125"/>
      <c r="D471" s="129"/>
      <c r="E471" s="129"/>
      <c r="F471" s="129"/>
      <c r="G471" s="129"/>
      <c r="H471" s="129"/>
      <c r="I471" s="129"/>
      <c r="J471" s="129"/>
      <c r="L471" s="125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</row>
    <row r="472" spans="2:22" x14ac:dyDescent="0.3">
      <c r="B472" s="125"/>
      <c r="C472" s="125"/>
      <c r="D472" s="129"/>
      <c r="E472" s="129"/>
      <c r="F472" s="129"/>
      <c r="G472" s="129"/>
      <c r="H472" s="129"/>
      <c r="I472" s="129"/>
      <c r="J472" s="129"/>
      <c r="L472" s="125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</row>
    <row r="473" spans="2:22" x14ac:dyDescent="0.3">
      <c r="B473" s="125"/>
      <c r="C473" s="125"/>
      <c r="D473" s="129"/>
      <c r="E473" s="129"/>
      <c r="F473" s="129"/>
      <c r="G473" s="129"/>
      <c r="H473" s="129"/>
      <c r="I473" s="129"/>
      <c r="J473" s="129"/>
      <c r="L473" s="125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</row>
    <row r="474" spans="2:22" x14ac:dyDescent="0.3">
      <c r="B474" s="125"/>
      <c r="C474" s="125"/>
      <c r="D474" s="129"/>
      <c r="E474" s="129"/>
      <c r="F474" s="129"/>
      <c r="G474" s="129"/>
      <c r="H474" s="129"/>
      <c r="I474" s="129"/>
      <c r="J474" s="129"/>
      <c r="L474" s="125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</row>
    <row r="475" spans="2:22" x14ac:dyDescent="0.3">
      <c r="B475" s="125"/>
      <c r="C475" s="125"/>
      <c r="D475" s="129"/>
      <c r="E475" s="129"/>
      <c r="F475" s="129"/>
      <c r="G475" s="129"/>
      <c r="H475" s="129"/>
      <c r="I475" s="129"/>
      <c r="J475" s="129"/>
      <c r="L475" s="125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</row>
    <row r="476" spans="2:22" x14ac:dyDescent="0.3">
      <c r="B476" s="125"/>
      <c r="C476" s="125"/>
      <c r="D476" s="129"/>
      <c r="E476" s="129"/>
      <c r="F476" s="129"/>
      <c r="G476" s="129"/>
      <c r="H476" s="129"/>
      <c r="I476" s="129"/>
      <c r="J476" s="129"/>
      <c r="L476" s="125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</row>
    <row r="477" spans="2:22" x14ac:dyDescent="0.3">
      <c r="B477" s="125"/>
      <c r="C477" s="125"/>
      <c r="D477" s="129"/>
      <c r="E477" s="129"/>
      <c r="F477" s="129"/>
      <c r="G477" s="129"/>
      <c r="H477" s="129"/>
      <c r="I477" s="129"/>
      <c r="J477" s="129"/>
      <c r="L477" s="125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</row>
    <row r="478" spans="2:22" x14ac:dyDescent="0.3">
      <c r="B478" s="125"/>
      <c r="C478" s="125"/>
      <c r="D478" s="129"/>
      <c r="E478" s="129"/>
      <c r="F478" s="129"/>
      <c r="G478" s="129"/>
      <c r="H478" s="129"/>
      <c r="I478" s="129"/>
      <c r="J478" s="129"/>
      <c r="L478" s="125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</row>
    <row r="479" spans="2:22" x14ac:dyDescent="0.3">
      <c r="B479" s="125"/>
      <c r="C479" s="125"/>
      <c r="D479" s="129"/>
      <c r="E479" s="129"/>
      <c r="F479" s="129"/>
      <c r="G479" s="129"/>
      <c r="H479" s="129"/>
      <c r="I479" s="129"/>
      <c r="J479" s="129"/>
      <c r="L479" s="125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</row>
    <row r="480" spans="2:22" x14ac:dyDescent="0.3">
      <c r="B480" s="125"/>
      <c r="C480" s="125"/>
      <c r="D480" s="129"/>
      <c r="E480" s="129"/>
      <c r="F480" s="129"/>
      <c r="G480" s="129"/>
      <c r="H480" s="129"/>
      <c r="I480" s="129"/>
      <c r="J480" s="129"/>
      <c r="L480" s="125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</row>
    <row r="481" spans="2:22" x14ac:dyDescent="0.3">
      <c r="B481" s="125"/>
      <c r="C481" s="125"/>
      <c r="D481" s="129"/>
      <c r="E481" s="129"/>
      <c r="F481" s="129"/>
      <c r="G481" s="129"/>
      <c r="H481" s="129"/>
      <c r="I481" s="129"/>
      <c r="J481" s="129"/>
      <c r="L481" s="125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</row>
    <row r="482" spans="2:22" x14ac:dyDescent="0.3">
      <c r="B482" s="125"/>
      <c r="C482" s="125"/>
      <c r="D482" s="129"/>
      <c r="E482" s="129"/>
      <c r="F482" s="129"/>
      <c r="G482" s="129"/>
      <c r="H482" s="129"/>
      <c r="I482" s="129"/>
      <c r="J482" s="129"/>
      <c r="L482" s="125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</row>
    <row r="483" spans="2:22" x14ac:dyDescent="0.3">
      <c r="B483" s="125"/>
      <c r="C483" s="125"/>
      <c r="D483" s="129"/>
      <c r="E483" s="129"/>
      <c r="F483" s="129"/>
      <c r="G483" s="129"/>
      <c r="H483" s="129"/>
      <c r="I483" s="129"/>
      <c r="J483" s="129"/>
      <c r="L483" s="125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</row>
    <row r="484" spans="2:22" x14ac:dyDescent="0.3">
      <c r="B484" s="125"/>
      <c r="C484" s="125"/>
      <c r="D484" s="129"/>
      <c r="E484" s="129"/>
      <c r="F484" s="129"/>
      <c r="G484" s="129"/>
      <c r="H484" s="129"/>
      <c r="I484" s="129"/>
      <c r="J484" s="129"/>
      <c r="L484" s="125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</row>
    <row r="485" spans="2:22" x14ac:dyDescent="0.3">
      <c r="B485" s="125"/>
      <c r="C485" s="125"/>
      <c r="D485" s="129"/>
      <c r="E485" s="129"/>
      <c r="F485" s="129"/>
      <c r="G485" s="129"/>
      <c r="H485" s="129"/>
      <c r="I485" s="129"/>
      <c r="J485" s="129"/>
      <c r="L485" s="125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</row>
    <row r="486" spans="2:22" x14ac:dyDescent="0.3">
      <c r="B486" s="125"/>
      <c r="C486" s="125"/>
      <c r="D486" s="129"/>
      <c r="E486" s="129"/>
      <c r="F486" s="129"/>
      <c r="G486" s="129"/>
      <c r="H486" s="129"/>
      <c r="I486" s="129"/>
      <c r="J486" s="129"/>
      <c r="L486" s="125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</row>
    <row r="487" spans="2:22" x14ac:dyDescent="0.3">
      <c r="B487" s="125"/>
      <c r="C487" s="125"/>
      <c r="D487" s="129"/>
      <c r="E487" s="129"/>
      <c r="F487" s="129"/>
      <c r="G487" s="129"/>
      <c r="H487" s="129"/>
      <c r="I487" s="129"/>
      <c r="J487" s="129"/>
      <c r="L487" s="125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</row>
    <row r="488" spans="2:22" x14ac:dyDescent="0.3">
      <c r="B488" s="125"/>
      <c r="C488" s="125"/>
      <c r="D488" s="129"/>
      <c r="E488" s="129"/>
      <c r="F488" s="129"/>
      <c r="G488" s="129"/>
      <c r="H488" s="129"/>
      <c r="I488" s="129"/>
      <c r="J488" s="129"/>
      <c r="L488" s="125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</row>
    <row r="489" spans="2:22" x14ac:dyDescent="0.3">
      <c r="B489" s="125"/>
      <c r="C489" s="125"/>
      <c r="D489" s="129"/>
      <c r="E489" s="129"/>
      <c r="F489" s="129"/>
      <c r="G489" s="129"/>
      <c r="H489" s="129"/>
      <c r="I489" s="129"/>
      <c r="J489" s="129"/>
      <c r="L489" s="125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</row>
    <row r="490" spans="2:22" x14ac:dyDescent="0.3">
      <c r="B490" s="125"/>
      <c r="C490" s="125"/>
      <c r="D490" s="129"/>
      <c r="E490" s="129"/>
      <c r="F490" s="129"/>
      <c r="G490" s="129"/>
      <c r="H490" s="129"/>
      <c r="I490" s="129"/>
      <c r="J490" s="129"/>
      <c r="L490" s="125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</row>
    <row r="491" spans="2:22" x14ac:dyDescent="0.3">
      <c r="B491" s="125"/>
      <c r="C491" s="125"/>
      <c r="D491" s="129"/>
      <c r="E491" s="129"/>
      <c r="F491" s="129"/>
      <c r="G491" s="129"/>
      <c r="H491" s="129"/>
      <c r="I491" s="129"/>
      <c r="J491" s="129"/>
      <c r="L491" s="125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</row>
    <row r="492" spans="2:22" x14ac:dyDescent="0.3">
      <c r="B492" s="125"/>
      <c r="C492" s="125"/>
      <c r="D492" s="129"/>
      <c r="E492" s="129"/>
      <c r="F492" s="129"/>
      <c r="G492" s="129"/>
      <c r="H492" s="129"/>
      <c r="I492" s="129"/>
      <c r="J492" s="129"/>
      <c r="L492" s="125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</row>
    <row r="493" spans="2:22" x14ac:dyDescent="0.3">
      <c r="B493" s="125"/>
      <c r="C493" s="125"/>
      <c r="D493" s="129"/>
      <c r="E493" s="129"/>
      <c r="F493" s="129"/>
      <c r="G493" s="129"/>
      <c r="H493" s="129"/>
      <c r="I493" s="129"/>
      <c r="J493" s="129"/>
      <c r="L493" s="125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</row>
    <row r="494" spans="2:22" x14ac:dyDescent="0.3">
      <c r="B494" s="125"/>
      <c r="C494" s="125"/>
      <c r="D494" s="129"/>
      <c r="E494" s="129"/>
      <c r="F494" s="129"/>
      <c r="G494" s="129"/>
      <c r="H494" s="129"/>
      <c r="I494" s="129"/>
      <c r="J494" s="129"/>
      <c r="L494" s="125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</row>
    <row r="495" spans="2:22" x14ac:dyDescent="0.3">
      <c r="B495" s="125"/>
      <c r="C495" s="125"/>
      <c r="D495" s="129"/>
      <c r="E495" s="129"/>
      <c r="F495" s="129"/>
      <c r="G495" s="129"/>
      <c r="H495" s="129"/>
      <c r="I495" s="129"/>
      <c r="J495" s="129"/>
      <c r="L495" s="125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</row>
    <row r="496" spans="2:22" x14ac:dyDescent="0.3">
      <c r="B496" s="125"/>
      <c r="C496" s="125"/>
      <c r="D496" s="129"/>
      <c r="E496" s="129"/>
      <c r="F496" s="129"/>
      <c r="G496" s="129"/>
      <c r="H496" s="129"/>
      <c r="I496" s="129"/>
      <c r="J496" s="129"/>
      <c r="L496" s="125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</row>
    <row r="497" spans="2:22" x14ac:dyDescent="0.3">
      <c r="B497" s="125"/>
      <c r="C497" s="125"/>
      <c r="D497" s="129"/>
      <c r="E497" s="129"/>
      <c r="F497" s="129"/>
      <c r="G497" s="129"/>
      <c r="H497" s="129"/>
      <c r="I497" s="129"/>
      <c r="J497" s="129"/>
      <c r="L497" s="125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</row>
    <row r="498" spans="2:22" x14ac:dyDescent="0.3">
      <c r="B498" s="125"/>
      <c r="C498" s="125"/>
      <c r="D498" s="129"/>
      <c r="E498" s="129"/>
      <c r="F498" s="129"/>
      <c r="G498" s="129"/>
      <c r="H498" s="129"/>
      <c r="I498" s="129"/>
      <c r="J498" s="129"/>
      <c r="L498" s="125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</row>
    <row r="499" spans="2:22" x14ac:dyDescent="0.3">
      <c r="B499" s="125"/>
      <c r="C499" s="125"/>
      <c r="D499" s="129"/>
      <c r="E499" s="129"/>
      <c r="F499" s="129"/>
      <c r="G499" s="129"/>
      <c r="H499" s="129"/>
      <c r="I499" s="129"/>
      <c r="J499" s="129"/>
      <c r="L499" s="125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</row>
    <row r="500" spans="2:22" x14ac:dyDescent="0.3">
      <c r="B500" s="125"/>
      <c r="C500" s="125"/>
      <c r="D500" s="129"/>
      <c r="E500" s="129"/>
      <c r="F500" s="129"/>
      <c r="G500" s="129"/>
      <c r="H500" s="129"/>
      <c r="I500" s="129"/>
      <c r="J500" s="129"/>
      <c r="L500" s="125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</row>
    <row r="501" spans="2:22" x14ac:dyDescent="0.3">
      <c r="B501" s="125"/>
      <c r="C501" s="125"/>
      <c r="D501" s="129"/>
      <c r="E501" s="129"/>
      <c r="F501" s="129"/>
      <c r="G501" s="129"/>
      <c r="H501" s="129"/>
      <c r="I501" s="129"/>
      <c r="J501" s="129"/>
      <c r="L501" s="125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</row>
    <row r="502" spans="2:22" x14ac:dyDescent="0.3">
      <c r="B502" s="125"/>
      <c r="C502" s="125"/>
      <c r="D502" s="129"/>
      <c r="E502" s="129"/>
      <c r="F502" s="129"/>
      <c r="G502" s="129"/>
      <c r="H502" s="129"/>
      <c r="I502" s="129"/>
      <c r="J502" s="129"/>
      <c r="L502" s="125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</row>
    <row r="503" spans="2:22" x14ac:dyDescent="0.3">
      <c r="B503" s="125"/>
      <c r="C503" s="125"/>
      <c r="D503" s="129"/>
      <c r="E503" s="129"/>
      <c r="F503" s="129"/>
      <c r="G503" s="129"/>
      <c r="H503" s="129"/>
      <c r="I503" s="129"/>
      <c r="J503" s="129"/>
      <c r="L503" s="125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</row>
    <row r="504" spans="2:22" x14ac:dyDescent="0.3">
      <c r="B504" s="125"/>
      <c r="C504" s="125"/>
      <c r="D504" s="129"/>
      <c r="E504" s="129"/>
      <c r="F504" s="129"/>
      <c r="G504" s="129"/>
      <c r="H504" s="129"/>
      <c r="I504" s="129"/>
      <c r="J504" s="129"/>
      <c r="L504" s="125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</row>
    <row r="505" spans="2:22" x14ac:dyDescent="0.3">
      <c r="B505" s="125"/>
      <c r="C505" s="125"/>
      <c r="D505" s="129"/>
      <c r="E505" s="129"/>
      <c r="F505" s="129"/>
      <c r="G505" s="129"/>
      <c r="H505" s="129"/>
      <c r="I505" s="129"/>
      <c r="J505" s="129"/>
      <c r="L505" s="125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</row>
    <row r="506" spans="2:22" x14ac:dyDescent="0.3">
      <c r="B506" s="125"/>
      <c r="C506" s="125"/>
      <c r="D506" s="129"/>
      <c r="E506" s="129"/>
      <c r="F506" s="129"/>
      <c r="G506" s="129"/>
      <c r="H506" s="129"/>
      <c r="I506" s="129"/>
      <c r="J506" s="129"/>
      <c r="L506" s="125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</row>
    <row r="507" spans="2:22" x14ac:dyDescent="0.3">
      <c r="B507" s="125"/>
      <c r="C507" s="125"/>
      <c r="D507" s="129"/>
      <c r="E507" s="129"/>
      <c r="F507" s="129"/>
      <c r="G507" s="129"/>
      <c r="H507" s="129"/>
      <c r="I507" s="129"/>
      <c r="J507" s="129"/>
      <c r="L507" s="125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</row>
    <row r="508" spans="2:22" x14ac:dyDescent="0.3">
      <c r="B508" s="125"/>
      <c r="C508" s="125"/>
      <c r="D508" s="129"/>
      <c r="E508" s="129"/>
      <c r="F508" s="129"/>
      <c r="G508" s="129"/>
      <c r="H508" s="129"/>
      <c r="I508" s="129"/>
      <c r="J508" s="129"/>
      <c r="L508" s="125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</row>
    <row r="509" spans="2:22" x14ac:dyDescent="0.3">
      <c r="B509" s="125"/>
      <c r="C509" s="125"/>
      <c r="D509" s="129"/>
      <c r="E509" s="129"/>
      <c r="F509" s="129"/>
      <c r="G509" s="129"/>
      <c r="H509" s="129"/>
      <c r="I509" s="129"/>
      <c r="J509" s="129"/>
      <c r="L509" s="125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</row>
    <row r="510" spans="2:22" x14ac:dyDescent="0.3">
      <c r="B510" s="125"/>
      <c r="C510" s="125"/>
      <c r="D510" s="129"/>
      <c r="E510" s="129"/>
      <c r="F510" s="129"/>
      <c r="G510" s="129"/>
      <c r="H510" s="129"/>
      <c r="I510" s="129"/>
      <c r="J510" s="129"/>
      <c r="L510" s="125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</row>
    <row r="511" spans="2:22" x14ac:dyDescent="0.3">
      <c r="B511" s="125"/>
      <c r="C511" s="125"/>
      <c r="D511" s="129"/>
      <c r="E511" s="129"/>
      <c r="F511" s="129"/>
      <c r="G511" s="129"/>
      <c r="H511" s="129"/>
      <c r="I511" s="129"/>
      <c r="J511" s="129"/>
      <c r="L511" s="125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</row>
    <row r="512" spans="2:22" x14ac:dyDescent="0.3">
      <c r="B512" s="125"/>
      <c r="C512" s="125"/>
      <c r="D512" s="129"/>
      <c r="E512" s="129"/>
      <c r="F512" s="129"/>
      <c r="G512" s="129"/>
      <c r="H512" s="129"/>
      <c r="I512" s="129"/>
      <c r="J512" s="129"/>
      <c r="L512" s="125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</row>
    <row r="513" spans="2:22" x14ac:dyDescent="0.3">
      <c r="B513" s="125"/>
      <c r="C513" s="125"/>
      <c r="D513" s="129"/>
      <c r="E513" s="129"/>
      <c r="F513" s="129"/>
      <c r="G513" s="129"/>
      <c r="H513" s="129"/>
      <c r="I513" s="129"/>
      <c r="J513" s="129"/>
      <c r="L513" s="125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</row>
    <row r="514" spans="2:22" x14ac:dyDescent="0.3">
      <c r="B514" s="125"/>
      <c r="C514" s="125"/>
      <c r="D514" s="129"/>
      <c r="E514" s="129"/>
      <c r="F514" s="129"/>
      <c r="G514" s="129"/>
      <c r="H514" s="129"/>
      <c r="I514" s="129"/>
      <c r="J514" s="129"/>
      <c r="L514" s="125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</row>
    <row r="515" spans="2:22" x14ac:dyDescent="0.3">
      <c r="B515" s="125"/>
      <c r="C515" s="125"/>
      <c r="D515" s="129"/>
      <c r="E515" s="129"/>
      <c r="F515" s="129"/>
      <c r="G515" s="129"/>
      <c r="H515" s="129"/>
      <c r="I515" s="129"/>
      <c r="J515" s="129"/>
      <c r="L515" s="125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</row>
    <row r="516" spans="2:22" x14ac:dyDescent="0.3">
      <c r="B516" s="125"/>
      <c r="C516" s="125"/>
      <c r="D516" s="129"/>
      <c r="E516" s="129"/>
      <c r="F516" s="129"/>
      <c r="G516" s="129"/>
      <c r="H516" s="129"/>
      <c r="I516" s="129"/>
      <c r="J516" s="129"/>
      <c r="L516" s="125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</row>
    <row r="517" spans="2:22" x14ac:dyDescent="0.3">
      <c r="B517" s="125"/>
      <c r="C517" s="125"/>
      <c r="D517" s="129"/>
      <c r="E517" s="129"/>
      <c r="F517" s="129"/>
      <c r="G517" s="129"/>
      <c r="H517" s="129"/>
      <c r="I517" s="129"/>
      <c r="J517" s="129"/>
      <c r="L517" s="125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</row>
    <row r="518" spans="2:22" x14ac:dyDescent="0.3">
      <c r="B518" s="125"/>
      <c r="C518" s="125"/>
      <c r="D518" s="129"/>
      <c r="E518" s="129"/>
      <c r="F518" s="129"/>
      <c r="G518" s="129"/>
      <c r="H518" s="129"/>
      <c r="I518" s="129"/>
      <c r="J518" s="129"/>
      <c r="L518" s="125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</row>
    <row r="519" spans="2:22" x14ac:dyDescent="0.3">
      <c r="B519" s="125"/>
      <c r="C519" s="125"/>
      <c r="D519" s="129"/>
      <c r="E519" s="129"/>
      <c r="F519" s="129"/>
      <c r="G519" s="129"/>
      <c r="H519" s="129"/>
      <c r="I519" s="129"/>
      <c r="J519" s="129"/>
      <c r="L519" s="125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</row>
    <row r="520" spans="2:22" x14ac:dyDescent="0.3">
      <c r="B520" s="125"/>
      <c r="C520" s="125"/>
      <c r="D520" s="129"/>
      <c r="E520" s="129"/>
      <c r="F520" s="129"/>
      <c r="G520" s="129"/>
      <c r="H520" s="129"/>
      <c r="I520" s="129"/>
      <c r="J520" s="129"/>
      <c r="L520" s="125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</row>
    <row r="521" spans="2:22" x14ac:dyDescent="0.3">
      <c r="B521" s="125"/>
      <c r="C521" s="125"/>
      <c r="D521" s="129"/>
      <c r="E521" s="129"/>
      <c r="F521" s="129"/>
      <c r="G521" s="129"/>
      <c r="H521" s="129"/>
      <c r="I521" s="129"/>
      <c r="J521" s="129"/>
      <c r="L521" s="125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</row>
    <row r="522" spans="2:22" x14ac:dyDescent="0.3">
      <c r="B522" s="125"/>
      <c r="C522" s="125"/>
      <c r="D522" s="129"/>
      <c r="E522" s="129"/>
      <c r="F522" s="129"/>
      <c r="G522" s="129"/>
      <c r="H522" s="129"/>
      <c r="I522" s="129"/>
      <c r="J522" s="129"/>
      <c r="L522" s="125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</row>
    <row r="523" spans="2:22" x14ac:dyDescent="0.3">
      <c r="B523" s="125"/>
      <c r="C523" s="125"/>
      <c r="D523" s="129"/>
      <c r="E523" s="129"/>
      <c r="F523" s="129"/>
      <c r="G523" s="129"/>
      <c r="H523" s="129"/>
      <c r="I523" s="129"/>
      <c r="J523" s="129"/>
      <c r="L523" s="125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</row>
    <row r="524" spans="2:22" x14ac:dyDescent="0.3">
      <c r="B524" s="125"/>
      <c r="C524" s="125"/>
      <c r="D524" s="129"/>
      <c r="E524" s="129"/>
      <c r="F524" s="129"/>
      <c r="G524" s="129"/>
      <c r="H524" s="129"/>
      <c r="I524" s="129"/>
      <c r="J524" s="129"/>
      <c r="L524" s="125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</row>
    <row r="525" spans="2:22" x14ac:dyDescent="0.3">
      <c r="B525" s="125"/>
      <c r="C525" s="125"/>
      <c r="D525" s="129"/>
      <c r="E525" s="129"/>
      <c r="F525" s="129"/>
      <c r="G525" s="129"/>
      <c r="H525" s="129"/>
      <c r="I525" s="129"/>
      <c r="J525" s="129"/>
      <c r="L525" s="125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</row>
    <row r="526" spans="2:22" x14ac:dyDescent="0.3">
      <c r="B526" s="125"/>
      <c r="C526" s="125"/>
      <c r="D526" s="129"/>
      <c r="E526" s="129"/>
      <c r="F526" s="129"/>
      <c r="G526" s="129"/>
      <c r="H526" s="129"/>
      <c r="I526" s="129"/>
      <c r="J526" s="129"/>
      <c r="L526" s="125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</row>
    <row r="527" spans="2:22" x14ac:dyDescent="0.3">
      <c r="B527" s="125"/>
      <c r="C527" s="125"/>
      <c r="D527" s="129"/>
      <c r="E527" s="129"/>
      <c r="F527" s="129"/>
      <c r="G527" s="129"/>
      <c r="H527" s="129"/>
      <c r="I527" s="129"/>
      <c r="J527" s="129"/>
      <c r="L527" s="125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</row>
    <row r="528" spans="2:22" x14ac:dyDescent="0.3">
      <c r="B528" s="125"/>
      <c r="C528" s="125"/>
      <c r="D528" s="129"/>
      <c r="E528" s="129"/>
      <c r="F528" s="129"/>
      <c r="G528" s="129"/>
      <c r="H528" s="129"/>
      <c r="I528" s="129"/>
      <c r="J528" s="129"/>
      <c r="L528" s="125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</row>
    <row r="529" spans="2:22" x14ac:dyDescent="0.3">
      <c r="B529" s="125"/>
      <c r="C529" s="125"/>
      <c r="D529" s="129"/>
      <c r="E529" s="129"/>
      <c r="F529" s="129"/>
      <c r="G529" s="129"/>
      <c r="H529" s="129"/>
      <c r="I529" s="129"/>
      <c r="J529" s="129"/>
      <c r="L529" s="125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</row>
    <row r="530" spans="2:22" x14ac:dyDescent="0.3">
      <c r="B530" s="125"/>
      <c r="C530" s="125"/>
      <c r="D530" s="129"/>
      <c r="E530" s="129"/>
      <c r="F530" s="129"/>
      <c r="G530" s="129"/>
      <c r="H530" s="129"/>
      <c r="I530" s="129"/>
      <c r="J530" s="129"/>
      <c r="L530" s="125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</row>
    <row r="531" spans="2:22" x14ac:dyDescent="0.3">
      <c r="B531" s="125"/>
      <c r="C531" s="125"/>
      <c r="D531" s="129"/>
      <c r="E531" s="129"/>
      <c r="F531" s="129"/>
      <c r="G531" s="129"/>
      <c r="H531" s="129"/>
      <c r="I531" s="129"/>
      <c r="J531" s="129"/>
      <c r="L531" s="125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</row>
    <row r="532" spans="2:22" x14ac:dyDescent="0.3">
      <c r="B532" s="125"/>
      <c r="C532" s="125"/>
      <c r="D532" s="129"/>
      <c r="E532" s="129"/>
      <c r="F532" s="129"/>
      <c r="G532" s="129"/>
      <c r="H532" s="129"/>
      <c r="I532" s="129"/>
      <c r="J532" s="129"/>
      <c r="L532" s="125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</row>
    <row r="533" spans="2:22" x14ac:dyDescent="0.3">
      <c r="B533" s="125"/>
      <c r="C533" s="125"/>
      <c r="D533" s="129"/>
      <c r="E533" s="129"/>
      <c r="F533" s="129"/>
      <c r="G533" s="129"/>
      <c r="H533" s="129"/>
      <c r="I533" s="129"/>
      <c r="J533" s="129"/>
      <c r="L533" s="125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</row>
    <row r="534" spans="2:22" x14ac:dyDescent="0.3">
      <c r="B534" s="125"/>
      <c r="C534" s="125"/>
      <c r="D534" s="129"/>
      <c r="E534" s="129"/>
      <c r="F534" s="129"/>
      <c r="G534" s="129"/>
      <c r="H534" s="129"/>
      <c r="I534" s="129"/>
      <c r="J534" s="129"/>
      <c r="L534" s="125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</row>
    <row r="535" spans="2:22" x14ac:dyDescent="0.3">
      <c r="B535" s="125"/>
      <c r="C535" s="125"/>
      <c r="D535" s="129"/>
      <c r="E535" s="129"/>
      <c r="F535" s="129"/>
      <c r="G535" s="129"/>
      <c r="H535" s="129"/>
      <c r="I535" s="129"/>
      <c r="J535" s="129"/>
      <c r="L535" s="125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</row>
    <row r="536" spans="2:22" x14ac:dyDescent="0.3">
      <c r="B536" s="125"/>
      <c r="C536" s="125"/>
      <c r="D536" s="129"/>
      <c r="E536" s="129"/>
      <c r="F536" s="129"/>
      <c r="G536" s="129"/>
      <c r="H536" s="129"/>
      <c r="I536" s="129"/>
      <c r="J536" s="129"/>
      <c r="L536" s="125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</row>
    <row r="537" spans="2:22" x14ac:dyDescent="0.3">
      <c r="B537" s="125"/>
      <c r="C537" s="125"/>
      <c r="D537" s="129"/>
      <c r="E537" s="129"/>
      <c r="F537" s="129"/>
      <c r="G537" s="129"/>
      <c r="H537" s="129"/>
      <c r="I537" s="129"/>
      <c r="J537" s="129"/>
      <c r="L537" s="125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</row>
    <row r="538" spans="2:22" x14ac:dyDescent="0.3">
      <c r="B538" s="125"/>
      <c r="C538" s="125"/>
      <c r="D538" s="129"/>
      <c r="E538" s="129"/>
      <c r="F538" s="129"/>
      <c r="G538" s="129"/>
      <c r="H538" s="129"/>
      <c r="I538" s="129"/>
      <c r="J538" s="129"/>
      <c r="L538" s="125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</row>
    <row r="539" spans="2:22" x14ac:dyDescent="0.3">
      <c r="B539" s="125"/>
      <c r="C539" s="125"/>
      <c r="D539" s="129"/>
      <c r="E539" s="129"/>
      <c r="F539" s="129"/>
      <c r="G539" s="129"/>
      <c r="H539" s="129"/>
      <c r="I539" s="129"/>
      <c r="J539" s="129"/>
      <c r="L539" s="125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</row>
    <row r="540" spans="2:22" x14ac:dyDescent="0.3">
      <c r="B540" s="125"/>
      <c r="C540" s="125"/>
      <c r="D540" s="129"/>
      <c r="E540" s="129"/>
      <c r="F540" s="129"/>
      <c r="G540" s="129"/>
      <c r="H540" s="129"/>
      <c r="I540" s="129"/>
      <c r="J540" s="129"/>
      <c r="L540" s="125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</row>
    <row r="541" spans="2:22" x14ac:dyDescent="0.3">
      <c r="B541" s="125"/>
      <c r="C541" s="125"/>
      <c r="D541" s="129"/>
      <c r="E541" s="129"/>
      <c r="F541" s="129"/>
      <c r="G541" s="129"/>
      <c r="H541" s="129"/>
      <c r="I541" s="129"/>
      <c r="J541" s="129"/>
      <c r="L541" s="125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</row>
    <row r="542" spans="2:22" x14ac:dyDescent="0.3">
      <c r="B542" s="125"/>
      <c r="C542" s="125"/>
      <c r="D542" s="129"/>
      <c r="E542" s="129"/>
      <c r="F542" s="129"/>
      <c r="G542" s="129"/>
      <c r="H542" s="129"/>
      <c r="I542" s="129"/>
      <c r="J542" s="129"/>
      <c r="L542" s="125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</row>
    <row r="543" spans="2:22" x14ac:dyDescent="0.3">
      <c r="B543" s="125"/>
      <c r="C543" s="125"/>
      <c r="D543" s="129"/>
      <c r="E543" s="129"/>
      <c r="F543" s="129"/>
      <c r="G543" s="129"/>
      <c r="H543" s="129"/>
      <c r="I543" s="129"/>
      <c r="J543" s="129"/>
      <c r="L543" s="125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</row>
    <row r="544" spans="2:22" x14ac:dyDescent="0.3">
      <c r="B544" s="125"/>
      <c r="C544" s="125"/>
      <c r="D544" s="129"/>
      <c r="E544" s="129"/>
      <c r="F544" s="129"/>
      <c r="G544" s="129"/>
      <c r="H544" s="129"/>
      <c r="I544" s="129"/>
      <c r="J544" s="129"/>
      <c r="L544" s="125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</row>
    <row r="545" spans="2:22" x14ac:dyDescent="0.3">
      <c r="B545" s="125"/>
      <c r="C545" s="125"/>
      <c r="D545" s="129"/>
      <c r="E545" s="129"/>
      <c r="F545" s="129"/>
      <c r="G545" s="129"/>
      <c r="H545" s="129"/>
      <c r="I545" s="129"/>
      <c r="J545" s="129"/>
      <c r="L545" s="125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</row>
    <row r="546" spans="2:22" x14ac:dyDescent="0.3">
      <c r="B546" s="125"/>
      <c r="C546" s="125"/>
      <c r="D546" s="129"/>
      <c r="E546" s="129"/>
      <c r="F546" s="129"/>
      <c r="G546" s="129"/>
      <c r="H546" s="129"/>
      <c r="I546" s="129"/>
      <c r="J546" s="129"/>
      <c r="L546" s="125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</row>
    <row r="547" spans="2:22" x14ac:dyDescent="0.3">
      <c r="B547" s="125"/>
      <c r="C547" s="125"/>
      <c r="D547" s="129"/>
      <c r="E547" s="129"/>
      <c r="F547" s="129"/>
      <c r="G547" s="129"/>
      <c r="H547" s="129"/>
      <c r="I547" s="129"/>
      <c r="J547" s="129"/>
      <c r="L547" s="125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</row>
    <row r="548" spans="2:22" x14ac:dyDescent="0.3">
      <c r="B548" s="125"/>
      <c r="C548" s="125"/>
      <c r="D548" s="129"/>
      <c r="E548" s="129"/>
      <c r="F548" s="129"/>
      <c r="G548" s="129"/>
      <c r="H548" s="129"/>
      <c r="I548" s="129"/>
      <c r="J548" s="129"/>
      <c r="L548" s="125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</row>
    <row r="549" spans="2:22" x14ac:dyDescent="0.3">
      <c r="B549" s="125"/>
      <c r="C549" s="125"/>
      <c r="D549" s="129"/>
      <c r="E549" s="129"/>
      <c r="F549" s="129"/>
      <c r="G549" s="129"/>
      <c r="H549" s="129"/>
      <c r="I549" s="129"/>
      <c r="J549" s="129"/>
      <c r="L549" s="125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</row>
    <row r="550" spans="2:22" x14ac:dyDescent="0.3">
      <c r="B550" s="125"/>
      <c r="C550" s="125"/>
      <c r="D550" s="129"/>
      <c r="E550" s="129"/>
      <c r="F550" s="129"/>
      <c r="G550" s="129"/>
      <c r="H550" s="129"/>
      <c r="I550" s="129"/>
      <c r="J550" s="129"/>
      <c r="L550" s="125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</row>
    <row r="551" spans="2:22" x14ac:dyDescent="0.3">
      <c r="B551" s="125"/>
      <c r="C551" s="125"/>
      <c r="D551" s="129"/>
      <c r="E551" s="129"/>
      <c r="F551" s="129"/>
      <c r="G551" s="129"/>
      <c r="H551" s="129"/>
      <c r="I551" s="129"/>
      <c r="J551" s="129"/>
      <c r="L551" s="125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</row>
    <row r="552" spans="2:22" x14ac:dyDescent="0.3">
      <c r="B552" s="125"/>
      <c r="C552" s="125"/>
      <c r="D552" s="129"/>
      <c r="E552" s="129"/>
      <c r="F552" s="129"/>
      <c r="G552" s="129"/>
      <c r="H552" s="129"/>
      <c r="I552" s="129"/>
      <c r="J552" s="129"/>
      <c r="L552" s="125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</row>
    <row r="553" spans="2:22" x14ac:dyDescent="0.3">
      <c r="B553" s="125"/>
      <c r="C553" s="125"/>
      <c r="D553" s="129"/>
      <c r="E553" s="129"/>
      <c r="F553" s="129"/>
      <c r="G553" s="129"/>
      <c r="H553" s="129"/>
      <c r="I553" s="129"/>
      <c r="J553" s="129"/>
      <c r="L553" s="125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</row>
    <row r="554" spans="2:22" x14ac:dyDescent="0.3">
      <c r="B554" s="125"/>
      <c r="C554" s="125"/>
      <c r="D554" s="129"/>
      <c r="E554" s="129"/>
      <c r="F554" s="129"/>
      <c r="G554" s="129"/>
      <c r="H554" s="129"/>
      <c r="I554" s="129"/>
      <c r="J554" s="129"/>
      <c r="L554" s="125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</row>
    <row r="555" spans="2:22" x14ac:dyDescent="0.3">
      <c r="B555" s="125"/>
      <c r="C555" s="125"/>
      <c r="D555" s="129"/>
      <c r="E555" s="129"/>
      <c r="F555" s="129"/>
      <c r="G555" s="129"/>
      <c r="H555" s="129"/>
      <c r="I555" s="129"/>
      <c r="J555" s="129"/>
      <c r="L555" s="125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</row>
    <row r="556" spans="2:22" x14ac:dyDescent="0.3">
      <c r="B556" s="125"/>
      <c r="C556" s="125"/>
      <c r="D556" s="129"/>
      <c r="E556" s="129"/>
      <c r="F556" s="129"/>
      <c r="G556" s="129"/>
      <c r="H556" s="129"/>
      <c r="I556" s="129"/>
      <c r="J556" s="129"/>
      <c r="L556" s="125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</row>
    <row r="557" spans="2:22" x14ac:dyDescent="0.3">
      <c r="B557" s="125"/>
      <c r="C557" s="125"/>
      <c r="D557" s="129"/>
      <c r="E557" s="129"/>
      <c r="F557" s="129"/>
      <c r="G557" s="129"/>
      <c r="H557" s="129"/>
      <c r="I557" s="129"/>
      <c r="J557" s="129"/>
      <c r="L557" s="125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</row>
    <row r="558" spans="2:22" x14ac:dyDescent="0.3">
      <c r="B558" s="125"/>
      <c r="C558" s="125"/>
      <c r="D558" s="129"/>
      <c r="E558" s="129"/>
      <c r="F558" s="129"/>
      <c r="G558" s="129"/>
      <c r="H558" s="129"/>
      <c r="I558" s="129"/>
      <c r="J558" s="129"/>
      <c r="L558" s="125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</row>
    <row r="559" spans="2:22" x14ac:dyDescent="0.3">
      <c r="B559" s="125"/>
      <c r="C559" s="125"/>
      <c r="D559" s="129"/>
      <c r="E559" s="129"/>
      <c r="F559" s="129"/>
      <c r="G559" s="129"/>
      <c r="H559" s="129"/>
      <c r="I559" s="129"/>
      <c r="J559" s="129"/>
      <c r="L559" s="125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</row>
    <row r="560" spans="2:22" x14ac:dyDescent="0.3">
      <c r="B560" s="125"/>
      <c r="C560" s="125"/>
      <c r="D560" s="129"/>
      <c r="E560" s="129"/>
      <c r="F560" s="129"/>
      <c r="G560" s="129"/>
      <c r="H560" s="129"/>
      <c r="I560" s="129"/>
      <c r="J560" s="129"/>
      <c r="L560" s="125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</row>
    <row r="561" spans="2:22" x14ac:dyDescent="0.3">
      <c r="B561" s="125"/>
      <c r="C561" s="125"/>
      <c r="D561" s="129"/>
      <c r="E561" s="129"/>
      <c r="F561" s="129"/>
      <c r="G561" s="129"/>
      <c r="H561" s="129"/>
      <c r="I561" s="129"/>
      <c r="J561" s="129"/>
      <c r="L561" s="125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</row>
    <row r="562" spans="2:22" x14ac:dyDescent="0.3">
      <c r="B562" s="125"/>
      <c r="C562" s="125"/>
      <c r="D562" s="129"/>
      <c r="E562" s="129"/>
      <c r="F562" s="129"/>
      <c r="G562" s="129"/>
      <c r="H562" s="129"/>
      <c r="I562" s="129"/>
      <c r="J562" s="129"/>
      <c r="L562" s="125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</row>
    <row r="563" spans="2:22" x14ac:dyDescent="0.3">
      <c r="B563" s="125"/>
      <c r="C563" s="125"/>
      <c r="D563" s="129"/>
      <c r="E563" s="129"/>
      <c r="F563" s="129"/>
      <c r="G563" s="129"/>
      <c r="H563" s="129"/>
      <c r="I563" s="129"/>
      <c r="J563" s="129"/>
      <c r="L563" s="125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</row>
    <row r="564" spans="2:22" x14ac:dyDescent="0.3">
      <c r="B564" s="125"/>
      <c r="C564" s="125"/>
      <c r="D564" s="129"/>
      <c r="E564" s="129"/>
      <c r="F564" s="129"/>
      <c r="G564" s="129"/>
      <c r="H564" s="129"/>
      <c r="I564" s="129"/>
      <c r="J564" s="129"/>
      <c r="L564" s="125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</row>
    <row r="565" spans="2:22" x14ac:dyDescent="0.3">
      <c r="B565" s="125"/>
      <c r="C565" s="125"/>
      <c r="D565" s="129"/>
      <c r="E565" s="129"/>
      <c r="F565" s="129"/>
      <c r="G565" s="129"/>
      <c r="H565" s="129"/>
      <c r="I565" s="129"/>
      <c r="J565" s="129"/>
      <c r="L565" s="125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</row>
    <row r="566" spans="2:22" x14ac:dyDescent="0.3">
      <c r="B566" s="125"/>
      <c r="C566" s="125"/>
      <c r="D566" s="129"/>
      <c r="E566" s="129"/>
      <c r="F566" s="129"/>
      <c r="G566" s="129"/>
      <c r="H566" s="129"/>
      <c r="I566" s="129"/>
      <c r="J566" s="129"/>
      <c r="L566" s="125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</row>
    <row r="567" spans="2:22" x14ac:dyDescent="0.3">
      <c r="B567" s="125"/>
      <c r="C567" s="125"/>
      <c r="D567" s="129"/>
      <c r="E567" s="129"/>
      <c r="F567" s="129"/>
      <c r="G567" s="129"/>
      <c r="H567" s="129"/>
      <c r="I567" s="129"/>
      <c r="J567" s="129"/>
      <c r="L567" s="125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</row>
    <row r="568" spans="2:22" x14ac:dyDescent="0.3">
      <c r="B568" s="125"/>
      <c r="C568" s="125"/>
      <c r="D568" s="129"/>
      <c r="E568" s="129"/>
      <c r="F568" s="129"/>
      <c r="G568" s="129"/>
      <c r="H568" s="129"/>
      <c r="I568" s="129"/>
      <c r="J568" s="129"/>
      <c r="L568" s="125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</row>
    <row r="569" spans="2:22" x14ac:dyDescent="0.3">
      <c r="B569" s="125"/>
      <c r="C569" s="125"/>
      <c r="D569" s="129"/>
      <c r="E569" s="129"/>
      <c r="F569" s="129"/>
      <c r="G569" s="129"/>
      <c r="H569" s="129"/>
      <c r="I569" s="129"/>
      <c r="J569" s="129"/>
      <c r="L569" s="125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</row>
    <row r="570" spans="2:22" x14ac:dyDescent="0.3">
      <c r="B570" s="125"/>
      <c r="C570" s="125"/>
      <c r="D570" s="129"/>
      <c r="E570" s="129"/>
      <c r="F570" s="129"/>
      <c r="G570" s="129"/>
      <c r="H570" s="129"/>
      <c r="I570" s="129"/>
      <c r="J570" s="129"/>
      <c r="L570" s="125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</row>
    <row r="571" spans="2:22" x14ac:dyDescent="0.3">
      <c r="B571" s="125"/>
      <c r="C571" s="125"/>
      <c r="D571" s="129"/>
      <c r="E571" s="129"/>
      <c r="F571" s="129"/>
      <c r="G571" s="129"/>
      <c r="H571" s="129"/>
      <c r="I571" s="129"/>
      <c r="J571" s="129"/>
      <c r="L571" s="125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</row>
    <row r="572" spans="2:22" x14ac:dyDescent="0.3">
      <c r="B572" s="125"/>
      <c r="C572" s="125"/>
      <c r="D572" s="129"/>
      <c r="E572" s="129"/>
      <c r="F572" s="129"/>
      <c r="G572" s="129"/>
      <c r="H572" s="129"/>
      <c r="I572" s="129"/>
      <c r="J572" s="129"/>
      <c r="L572" s="125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</row>
    <row r="573" spans="2:22" x14ac:dyDescent="0.3">
      <c r="B573" s="125"/>
      <c r="C573" s="125"/>
      <c r="D573" s="129"/>
      <c r="E573" s="129"/>
      <c r="F573" s="129"/>
      <c r="G573" s="129"/>
      <c r="H573" s="129"/>
      <c r="I573" s="129"/>
      <c r="J573" s="129"/>
      <c r="L573" s="125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</row>
    <row r="574" spans="2:22" x14ac:dyDescent="0.3">
      <c r="B574" s="125"/>
      <c r="C574" s="125"/>
      <c r="D574" s="129"/>
      <c r="E574" s="129"/>
      <c r="F574" s="129"/>
      <c r="G574" s="129"/>
      <c r="H574" s="129"/>
      <c r="I574" s="129"/>
      <c r="J574" s="129"/>
      <c r="L574" s="125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</row>
    <row r="575" spans="2:22" x14ac:dyDescent="0.3">
      <c r="B575" s="125"/>
      <c r="C575" s="125"/>
      <c r="D575" s="129"/>
      <c r="E575" s="129"/>
      <c r="F575" s="129"/>
      <c r="G575" s="129"/>
      <c r="H575" s="129"/>
      <c r="I575" s="129"/>
      <c r="J575" s="129"/>
      <c r="L575" s="125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</row>
    <row r="576" spans="2:22" x14ac:dyDescent="0.3">
      <c r="B576" s="125"/>
      <c r="C576" s="125"/>
      <c r="D576" s="129"/>
      <c r="E576" s="129"/>
      <c r="F576" s="129"/>
      <c r="G576" s="129"/>
      <c r="H576" s="129"/>
      <c r="I576" s="129"/>
      <c r="J576" s="129"/>
      <c r="L576" s="125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</row>
    <row r="577" spans="2:22" x14ac:dyDescent="0.3">
      <c r="B577" s="125"/>
      <c r="C577" s="125"/>
      <c r="D577" s="129"/>
      <c r="E577" s="129"/>
      <c r="F577" s="129"/>
      <c r="G577" s="129"/>
      <c r="H577" s="129"/>
      <c r="I577" s="129"/>
      <c r="J577" s="129"/>
      <c r="L577" s="125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</row>
    <row r="578" spans="2:22" x14ac:dyDescent="0.3">
      <c r="B578" s="125"/>
      <c r="C578" s="125"/>
      <c r="D578" s="129"/>
      <c r="E578" s="129"/>
      <c r="F578" s="129"/>
      <c r="G578" s="129"/>
      <c r="H578" s="129"/>
      <c r="I578" s="129"/>
      <c r="J578" s="129"/>
      <c r="L578" s="125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</row>
    <row r="579" spans="2:22" x14ac:dyDescent="0.3">
      <c r="B579" s="125"/>
      <c r="C579" s="125"/>
      <c r="D579" s="129"/>
      <c r="E579" s="129"/>
      <c r="F579" s="129"/>
      <c r="G579" s="129"/>
      <c r="H579" s="129"/>
      <c r="I579" s="129"/>
      <c r="J579" s="129"/>
      <c r="L579" s="125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</row>
    <row r="580" spans="2:22" x14ac:dyDescent="0.3">
      <c r="B580" s="125"/>
      <c r="C580" s="125"/>
      <c r="D580" s="129"/>
      <c r="E580" s="129"/>
      <c r="F580" s="129"/>
      <c r="G580" s="129"/>
      <c r="H580" s="129"/>
      <c r="I580" s="129"/>
      <c r="J580" s="129"/>
      <c r="L580" s="125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</row>
    <row r="581" spans="2:22" x14ac:dyDescent="0.3">
      <c r="B581" s="125"/>
      <c r="C581" s="125"/>
      <c r="D581" s="129"/>
      <c r="E581" s="129"/>
      <c r="F581" s="129"/>
      <c r="G581" s="129"/>
      <c r="H581" s="129"/>
      <c r="I581" s="129"/>
      <c r="J581" s="129"/>
      <c r="L581" s="125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</row>
    <row r="582" spans="2:22" x14ac:dyDescent="0.3">
      <c r="B582" s="125"/>
      <c r="C582" s="125"/>
      <c r="D582" s="129"/>
      <c r="E582" s="129"/>
      <c r="F582" s="129"/>
      <c r="G582" s="129"/>
      <c r="H582" s="129"/>
      <c r="I582" s="129"/>
      <c r="J582" s="129"/>
      <c r="L582" s="125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</row>
    <row r="583" spans="2:22" x14ac:dyDescent="0.3">
      <c r="B583" s="125"/>
      <c r="C583" s="125"/>
      <c r="D583" s="129"/>
      <c r="E583" s="129"/>
      <c r="F583" s="129"/>
      <c r="G583" s="129"/>
      <c r="H583" s="129"/>
      <c r="I583" s="129"/>
      <c r="J583" s="129"/>
      <c r="L583" s="125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</row>
    <row r="584" spans="2:22" x14ac:dyDescent="0.3">
      <c r="B584" s="125"/>
      <c r="C584" s="125"/>
      <c r="D584" s="129"/>
      <c r="E584" s="129"/>
      <c r="F584" s="129"/>
      <c r="G584" s="129"/>
      <c r="H584" s="129"/>
      <c r="I584" s="129"/>
      <c r="J584" s="129"/>
      <c r="L584" s="125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</row>
    <row r="585" spans="2:22" x14ac:dyDescent="0.3">
      <c r="B585" s="125"/>
      <c r="C585" s="125"/>
      <c r="D585" s="129"/>
      <c r="E585" s="129"/>
      <c r="F585" s="129"/>
      <c r="G585" s="129"/>
      <c r="H585" s="129"/>
      <c r="I585" s="129"/>
      <c r="J585" s="129"/>
      <c r="L585" s="125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</row>
    <row r="586" spans="2:22" x14ac:dyDescent="0.3">
      <c r="B586" s="125"/>
      <c r="C586" s="125"/>
      <c r="D586" s="129"/>
      <c r="E586" s="129"/>
      <c r="F586" s="129"/>
      <c r="G586" s="129"/>
      <c r="H586" s="129"/>
      <c r="I586" s="129"/>
      <c r="J586" s="129"/>
      <c r="L586" s="125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</row>
    <row r="587" spans="2:22" x14ac:dyDescent="0.3">
      <c r="B587" s="125"/>
      <c r="C587" s="125"/>
      <c r="D587" s="129"/>
      <c r="E587" s="129"/>
      <c r="F587" s="129"/>
      <c r="G587" s="129"/>
      <c r="H587" s="129"/>
      <c r="I587" s="129"/>
      <c r="J587" s="129"/>
      <c r="L587" s="125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</row>
    <row r="588" spans="2:22" x14ac:dyDescent="0.3">
      <c r="B588" s="125"/>
      <c r="C588" s="125"/>
      <c r="D588" s="129"/>
      <c r="E588" s="129"/>
      <c r="F588" s="129"/>
      <c r="G588" s="129"/>
      <c r="H588" s="129"/>
      <c r="I588" s="129"/>
      <c r="J588" s="129"/>
      <c r="L588" s="125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</row>
    <row r="589" spans="2:22" x14ac:dyDescent="0.3">
      <c r="B589" s="125"/>
      <c r="C589" s="125"/>
      <c r="D589" s="129"/>
      <c r="E589" s="129"/>
      <c r="F589" s="129"/>
      <c r="G589" s="129"/>
      <c r="H589" s="129"/>
      <c r="I589" s="129"/>
      <c r="J589" s="129"/>
      <c r="L589" s="125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</row>
    <row r="590" spans="2:22" x14ac:dyDescent="0.3">
      <c r="B590" s="125"/>
      <c r="C590" s="125"/>
      <c r="D590" s="129"/>
      <c r="E590" s="129"/>
      <c r="F590" s="129"/>
      <c r="G590" s="129"/>
      <c r="H590" s="129"/>
      <c r="I590" s="129"/>
      <c r="J590" s="129"/>
      <c r="L590" s="125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</row>
    <row r="591" spans="2:22" x14ac:dyDescent="0.3">
      <c r="B591" s="125"/>
      <c r="C591" s="125"/>
      <c r="D591" s="129"/>
      <c r="E591" s="129"/>
      <c r="F591" s="129"/>
      <c r="G591" s="129"/>
      <c r="H591" s="129"/>
      <c r="I591" s="129"/>
      <c r="J591" s="129"/>
      <c r="L591" s="125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</row>
    <row r="592" spans="2:22" x14ac:dyDescent="0.3">
      <c r="B592" s="125"/>
      <c r="C592" s="125"/>
      <c r="D592" s="129"/>
      <c r="E592" s="129"/>
      <c r="F592" s="129"/>
      <c r="G592" s="129"/>
      <c r="H592" s="129"/>
      <c r="I592" s="129"/>
      <c r="J592" s="129"/>
      <c r="L592" s="125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</row>
    <row r="593" spans="2:22" x14ac:dyDescent="0.3">
      <c r="B593" s="125"/>
      <c r="C593" s="125"/>
      <c r="D593" s="129"/>
      <c r="E593" s="129"/>
      <c r="F593" s="129"/>
      <c r="G593" s="129"/>
      <c r="H593" s="129"/>
      <c r="I593" s="129"/>
      <c r="J593" s="129"/>
      <c r="L593" s="125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</row>
    <row r="594" spans="2:22" x14ac:dyDescent="0.3">
      <c r="B594" s="125"/>
      <c r="C594" s="125"/>
      <c r="D594" s="129"/>
      <c r="E594" s="129"/>
      <c r="F594" s="129"/>
      <c r="G594" s="129"/>
      <c r="H594" s="129"/>
      <c r="I594" s="129"/>
      <c r="J594" s="129"/>
      <c r="L594" s="125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</row>
    <row r="595" spans="2:22" x14ac:dyDescent="0.3">
      <c r="B595" s="125"/>
      <c r="C595" s="125"/>
      <c r="D595" s="129"/>
      <c r="E595" s="129"/>
      <c r="F595" s="129"/>
      <c r="G595" s="129"/>
      <c r="H595" s="129"/>
      <c r="I595" s="129"/>
      <c r="J595" s="129"/>
      <c r="L595" s="125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</row>
    <row r="596" spans="2:22" x14ac:dyDescent="0.3">
      <c r="B596" s="125"/>
      <c r="C596" s="125"/>
      <c r="D596" s="129"/>
      <c r="E596" s="129"/>
      <c r="F596" s="129"/>
      <c r="G596" s="129"/>
      <c r="H596" s="129"/>
      <c r="I596" s="129"/>
      <c r="J596" s="129"/>
      <c r="L596" s="125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</row>
    <row r="597" spans="2:22" x14ac:dyDescent="0.3">
      <c r="B597" s="125"/>
      <c r="C597" s="125"/>
      <c r="D597" s="129"/>
      <c r="E597" s="129"/>
      <c r="F597" s="129"/>
      <c r="G597" s="129"/>
      <c r="H597" s="129"/>
      <c r="I597" s="129"/>
      <c r="J597" s="129"/>
      <c r="L597" s="125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</row>
    <row r="598" spans="2:22" x14ac:dyDescent="0.3">
      <c r="B598" s="125"/>
      <c r="C598" s="125"/>
      <c r="D598" s="129"/>
      <c r="E598" s="129"/>
      <c r="F598" s="129"/>
      <c r="G598" s="129"/>
      <c r="H598" s="129"/>
      <c r="I598" s="129"/>
      <c r="J598" s="129"/>
      <c r="L598" s="125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</row>
    <row r="599" spans="2:22" x14ac:dyDescent="0.3">
      <c r="B599" s="125"/>
      <c r="C599" s="125"/>
      <c r="D599" s="129"/>
      <c r="E599" s="129"/>
      <c r="F599" s="129"/>
      <c r="G599" s="129"/>
      <c r="H599" s="129"/>
      <c r="I599" s="129"/>
      <c r="J599" s="129"/>
      <c r="L599" s="125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</row>
    <row r="600" spans="2:22" x14ac:dyDescent="0.3">
      <c r="B600" s="125"/>
      <c r="C600" s="125"/>
      <c r="D600" s="129"/>
      <c r="E600" s="129"/>
      <c r="F600" s="129"/>
      <c r="G600" s="129"/>
      <c r="H600" s="129"/>
      <c r="I600" s="129"/>
      <c r="J600" s="129"/>
      <c r="L600" s="125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</row>
    <row r="601" spans="2:22" x14ac:dyDescent="0.3">
      <c r="B601" s="125"/>
      <c r="C601" s="125"/>
      <c r="D601" s="129"/>
      <c r="E601" s="129"/>
      <c r="F601" s="129"/>
      <c r="G601" s="129"/>
      <c r="H601" s="129"/>
      <c r="I601" s="129"/>
      <c r="J601" s="129"/>
      <c r="L601" s="125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</row>
    <row r="602" spans="2:22" x14ac:dyDescent="0.3">
      <c r="B602" s="125"/>
      <c r="C602" s="125"/>
      <c r="D602" s="129"/>
      <c r="E602" s="129"/>
      <c r="F602" s="129"/>
      <c r="G602" s="129"/>
      <c r="H602" s="129"/>
      <c r="I602" s="129"/>
      <c r="J602" s="129"/>
      <c r="L602" s="125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</row>
    <row r="603" spans="2:22" x14ac:dyDescent="0.3">
      <c r="B603" s="125"/>
      <c r="C603" s="125"/>
      <c r="D603" s="129"/>
      <c r="E603" s="129"/>
      <c r="F603" s="129"/>
      <c r="G603" s="129"/>
      <c r="H603" s="129"/>
      <c r="I603" s="129"/>
      <c r="J603" s="129"/>
      <c r="L603" s="125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</row>
    <row r="604" spans="2:22" x14ac:dyDescent="0.3">
      <c r="B604" s="125"/>
      <c r="C604" s="125"/>
      <c r="D604" s="129"/>
      <c r="E604" s="129"/>
      <c r="F604" s="129"/>
      <c r="G604" s="129"/>
      <c r="H604" s="129"/>
      <c r="I604" s="129"/>
      <c r="J604" s="129"/>
      <c r="L604" s="125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</row>
    <row r="605" spans="2:22" x14ac:dyDescent="0.3">
      <c r="B605" s="125"/>
      <c r="C605" s="125"/>
      <c r="D605" s="129"/>
      <c r="E605" s="129"/>
      <c r="F605" s="129"/>
      <c r="G605" s="129"/>
      <c r="H605" s="129"/>
      <c r="I605" s="129"/>
      <c r="J605" s="129"/>
      <c r="L605" s="125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</row>
    <row r="606" spans="2:22" x14ac:dyDescent="0.3">
      <c r="B606" s="125"/>
      <c r="C606" s="125"/>
      <c r="D606" s="129"/>
      <c r="E606" s="129"/>
      <c r="F606" s="129"/>
      <c r="G606" s="129"/>
      <c r="H606" s="129"/>
      <c r="I606" s="129"/>
      <c r="J606" s="129"/>
      <c r="L606" s="125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</row>
    <row r="607" spans="2:22" x14ac:dyDescent="0.3">
      <c r="B607" s="125"/>
      <c r="C607" s="125"/>
      <c r="D607" s="129"/>
      <c r="E607" s="129"/>
      <c r="F607" s="129"/>
      <c r="G607" s="129"/>
      <c r="H607" s="129"/>
      <c r="I607" s="129"/>
      <c r="J607" s="129"/>
      <c r="L607" s="125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</row>
    <row r="608" spans="2:22" x14ac:dyDescent="0.3">
      <c r="B608" s="125"/>
      <c r="C608" s="125"/>
      <c r="D608" s="129"/>
      <c r="E608" s="129"/>
      <c r="F608" s="129"/>
      <c r="G608" s="129"/>
      <c r="H608" s="129"/>
      <c r="I608" s="129"/>
      <c r="J608" s="129"/>
      <c r="L608" s="125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</row>
    <row r="609" spans="2:22" x14ac:dyDescent="0.3">
      <c r="B609" s="125"/>
      <c r="C609" s="125"/>
      <c r="D609" s="129"/>
      <c r="E609" s="129"/>
      <c r="F609" s="129"/>
      <c r="G609" s="129"/>
      <c r="H609" s="129"/>
      <c r="I609" s="129"/>
      <c r="J609" s="129"/>
      <c r="L609" s="125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</row>
    <row r="610" spans="2:22" x14ac:dyDescent="0.3">
      <c r="B610" s="125"/>
      <c r="C610" s="125"/>
      <c r="D610" s="129"/>
      <c r="E610" s="129"/>
      <c r="F610" s="129"/>
      <c r="G610" s="129"/>
      <c r="H610" s="129"/>
      <c r="I610" s="129"/>
      <c r="J610" s="129"/>
      <c r="L610" s="125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</row>
    <row r="611" spans="2:22" x14ac:dyDescent="0.3">
      <c r="B611" s="125"/>
      <c r="C611" s="125"/>
      <c r="D611" s="129"/>
      <c r="E611" s="129"/>
      <c r="F611" s="129"/>
      <c r="G611" s="129"/>
      <c r="H611" s="129"/>
      <c r="I611" s="129"/>
      <c r="J611" s="129"/>
      <c r="L611" s="125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</row>
    <row r="612" spans="2:22" x14ac:dyDescent="0.3">
      <c r="B612" s="125"/>
      <c r="C612" s="125"/>
      <c r="D612" s="129"/>
      <c r="E612" s="129"/>
      <c r="F612" s="129"/>
      <c r="G612" s="129"/>
      <c r="H612" s="129"/>
      <c r="I612" s="129"/>
      <c r="J612" s="129"/>
      <c r="L612" s="125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</row>
    <row r="613" spans="2:22" x14ac:dyDescent="0.3">
      <c r="B613" s="125"/>
      <c r="C613" s="125"/>
      <c r="D613" s="129"/>
      <c r="E613" s="129"/>
      <c r="F613" s="129"/>
      <c r="G613" s="129"/>
      <c r="H613" s="129"/>
      <c r="I613" s="129"/>
      <c r="J613" s="129"/>
      <c r="L613" s="125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</row>
    <row r="614" spans="2:22" x14ac:dyDescent="0.3">
      <c r="B614" s="125"/>
      <c r="C614" s="125"/>
      <c r="D614" s="129"/>
      <c r="E614" s="129"/>
      <c r="F614" s="129"/>
      <c r="G614" s="129"/>
      <c r="H614" s="129"/>
      <c r="I614" s="129"/>
      <c r="J614" s="129"/>
      <c r="L614" s="125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</row>
    <row r="615" spans="2:22" x14ac:dyDescent="0.3">
      <c r="B615" s="125"/>
      <c r="C615" s="125"/>
      <c r="D615" s="129"/>
      <c r="E615" s="129"/>
      <c r="F615" s="129"/>
      <c r="G615" s="129"/>
      <c r="H615" s="129"/>
      <c r="I615" s="129"/>
      <c r="J615" s="129"/>
      <c r="L615" s="125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</row>
    <row r="616" spans="2:22" x14ac:dyDescent="0.3">
      <c r="B616" s="125"/>
      <c r="C616" s="125"/>
      <c r="D616" s="129"/>
      <c r="E616" s="129"/>
      <c r="F616" s="129"/>
      <c r="G616" s="129"/>
      <c r="H616" s="129"/>
      <c r="I616" s="129"/>
      <c r="J616" s="129"/>
      <c r="L616" s="125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</row>
    <row r="617" spans="2:22" x14ac:dyDescent="0.3">
      <c r="B617" s="125"/>
      <c r="C617" s="125"/>
      <c r="D617" s="129"/>
      <c r="E617" s="129"/>
      <c r="F617" s="129"/>
      <c r="G617" s="129"/>
      <c r="H617" s="129"/>
      <c r="I617" s="129"/>
      <c r="J617" s="129"/>
      <c r="L617" s="125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</row>
    <row r="618" spans="2:22" x14ac:dyDescent="0.3">
      <c r="B618" s="125"/>
      <c r="C618" s="125"/>
      <c r="D618" s="129"/>
      <c r="E618" s="129"/>
      <c r="F618" s="129"/>
      <c r="G618" s="129"/>
      <c r="H618" s="129"/>
      <c r="I618" s="129"/>
      <c r="J618" s="129"/>
      <c r="L618" s="125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</row>
    <row r="619" spans="2:22" x14ac:dyDescent="0.3">
      <c r="B619" s="125"/>
      <c r="C619" s="125"/>
      <c r="D619" s="129"/>
      <c r="E619" s="129"/>
      <c r="F619" s="129"/>
      <c r="G619" s="129"/>
      <c r="H619" s="129"/>
      <c r="I619" s="129"/>
      <c r="J619" s="129"/>
      <c r="L619" s="125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</row>
    <row r="620" spans="2:22" x14ac:dyDescent="0.3">
      <c r="B620" s="125"/>
      <c r="C620" s="125"/>
      <c r="D620" s="129"/>
      <c r="E620" s="129"/>
      <c r="F620" s="129"/>
      <c r="G620" s="129"/>
      <c r="H620" s="129"/>
      <c r="I620" s="129"/>
      <c r="J620" s="129"/>
      <c r="L620" s="125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</row>
    <row r="621" spans="2:22" x14ac:dyDescent="0.3">
      <c r="B621" s="125"/>
      <c r="C621" s="125"/>
      <c r="D621" s="129"/>
      <c r="E621" s="129"/>
      <c r="F621" s="129"/>
      <c r="G621" s="129"/>
      <c r="H621" s="129"/>
      <c r="I621" s="129"/>
      <c r="J621" s="129"/>
      <c r="L621" s="125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</row>
    <row r="622" spans="2:22" x14ac:dyDescent="0.3">
      <c r="B622" s="125"/>
      <c r="C622" s="125"/>
      <c r="D622" s="129"/>
      <c r="E622" s="129"/>
      <c r="F622" s="129"/>
      <c r="G622" s="129"/>
      <c r="H622" s="129"/>
      <c r="I622" s="129"/>
      <c r="J622" s="129"/>
      <c r="L622" s="125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</row>
    <row r="623" spans="2:22" x14ac:dyDescent="0.3">
      <c r="B623" s="125"/>
      <c r="C623" s="125"/>
      <c r="D623" s="129"/>
      <c r="E623" s="129"/>
      <c r="F623" s="129"/>
      <c r="G623" s="129"/>
      <c r="H623" s="129"/>
      <c r="I623" s="129"/>
      <c r="J623" s="129"/>
      <c r="L623" s="125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</row>
    <row r="624" spans="2:22" x14ac:dyDescent="0.3">
      <c r="B624" s="125"/>
      <c r="C624" s="125"/>
      <c r="D624" s="129"/>
      <c r="E624" s="129"/>
      <c r="F624" s="129"/>
      <c r="G624" s="129"/>
      <c r="H624" s="129"/>
      <c r="I624" s="129"/>
      <c r="J624" s="129"/>
      <c r="L624" s="125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</row>
    <row r="625" spans="2:22" x14ac:dyDescent="0.3">
      <c r="B625" s="125"/>
      <c r="C625" s="125"/>
      <c r="D625" s="129"/>
      <c r="E625" s="129"/>
      <c r="F625" s="129"/>
      <c r="G625" s="129"/>
      <c r="H625" s="129"/>
      <c r="I625" s="129"/>
      <c r="J625" s="129"/>
      <c r="L625" s="125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</row>
    <row r="626" spans="2:22" x14ac:dyDescent="0.3">
      <c r="B626" s="125"/>
      <c r="C626" s="125"/>
      <c r="D626" s="129"/>
      <c r="E626" s="129"/>
      <c r="F626" s="129"/>
      <c r="G626" s="129"/>
      <c r="H626" s="129"/>
      <c r="I626" s="129"/>
      <c r="J626" s="129"/>
      <c r="L626" s="125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</row>
    <row r="627" spans="2:22" x14ac:dyDescent="0.3">
      <c r="B627" s="125"/>
      <c r="C627" s="125"/>
      <c r="D627" s="129"/>
      <c r="E627" s="129"/>
      <c r="F627" s="129"/>
      <c r="G627" s="129"/>
      <c r="H627" s="129"/>
      <c r="I627" s="129"/>
      <c r="J627" s="129"/>
      <c r="L627" s="125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</row>
    <row r="628" spans="2:22" x14ac:dyDescent="0.3">
      <c r="B628" s="125"/>
      <c r="C628" s="125"/>
      <c r="D628" s="129"/>
      <c r="E628" s="129"/>
      <c r="F628" s="129"/>
      <c r="G628" s="129"/>
      <c r="H628" s="129"/>
      <c r="I628" s="129"/>
      <c r="J628" s="129"/>
      <c r="L628" s="125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</row>
    <row r="629" spans="2:22" x14ac:dyDescent="0.3">
      <c r="B629" s="125"/>
      <c r="C629" s="125"/>
      <c r="D629" s="129"/>
      <c r="E629" s="129"/>
      <c r="F629" s="129"/>
      <c r="G629" s="129"/>
      <c r="H629" s="129"/>
      <c r="I629" s="129"/>
      <c r="J629" s="129"/>
      <c r="L629" s="125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</row>
    <row r="630" spans="2:22" x14ac:dyDescent="0.3">
      <c r="B630" s="125"/>
      <c r="C630" s="125"/>
      <c r="D630" s="129"/>
      <c r="E630" s="129"/>
      <c r="F630" s="129"/>
      <c r="G630" s="129"/>
      <c r="H630" s="129"/>
      <c r="I630" s="129"/>
      <c r="J630" s="129"/>
      <c r="L630" s="125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</row>
    <row r="631" spans="2:22" ht="12" x14ac:dyDescent="0.45">
      <c r="B631" s="125"/>
      <c r="C631" s="125"/>
      <c r="D631" s="132"/>
      <c r="E631" s="132"/>
      <c r="F631" s="132"/>
      <c r="G631" s="161"/>
      <c r="H631" s="161"/>
      <c r="I631" s="161"/>
      <c r="J631" s="161"/>
      <c r="L631" s="125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</row>
    <row r="632" spans="2:22" x14ac:dyDescent="0.3">
      <c r="B632" s="125"/>
      <c r="C632" s="125"/>
      <c r="D632" s="92"/>
      <c r="E632" s="92"/>
      <c r="F632" s="92"/>
      <c r="G632" s="129"/>
      <c r="H632" s="129"/>
      <c r="I632" s="129"/>
      <c r="J632" s="129"/>
      <c r="L632" s="125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</row>
    <row r="633" spans="2:22" x14ac:dyDescent="0.3">
      <c r="B633" s="125"/>
      <c r="C633" s="125"/>
      <c r="D633" s="162"/>
      <c r="E633" s="162"/>
      <c r="F633" s="162"/>
      <c r="G633" s="162"/>
      <c r="H633" s="162"/>
      <c r="I633" s="162"/>
      <c r="J633" s="162"/>
      <c r="L633" s="125"/>
      <c r="M633" s="162"/>
      <c r="N633" s="162"/>
      <c r="O633" s="162"/>
      <c r="P633" s="162"/>
      <c r="Q633" s="162"/>
      <c r="R633" s="162"/>
      <c r="S633" s="162"/>
      <c r="T633" s="162"/>
      <c r="U633" s="162"/>
      <c r="V633" s="162"/>
    </row>
    <row r="634" spans="2:22" x14ac:dyDescent="0.3">
      <c r="B634" s="125"/>
      <c r="C634" s="125"/>
      <c r="D634" s="121"/>
      <c r="E634" s="121"/>
      <c r="F634" s="121"/>
      <c r="G634" s="121"/>
      <c r="H634" s="121"/>
      <c r="I634" s="121"/>
      <c r="J634" s="121"/>
      <c r="L634" s="125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</row>
    <row r="635" spans="2:22" ht="12" x14ac:dyDescent="0.45">
      <c r="B635" s="125"/>
      <c r="C635" s="125"/>
      <c r="D635" s="163"/>
      <c r="E635" s="163"/>
      <c r="F635" s="163"/>
      <c r="G635" s="163"/>
      <c r="H635" s="163"/>
      <c r="I635" s="163"/>
      <c r="J635" s="163"/>
      <c r="L635" s="125"/>
      <c r="M635" s="163"/>
      <c r="N635" s="163"/>
      <c r="O635" s="163"/>
      <c r="P635" s="163"/>
      <c r="Q635" s="164"/>
      <c r="R635" s="164"/>
      <c r="S635" s="164"/>
      <c r="T635" s="164"/>
      <c r="U635" s="164"/>
      <c r="V635" s="164"/>
    </row>
    <row r="636" spans="2:22" x14ac:dyDescent="0.3">
      <c r="B636" s="125"/>
      <c r="C636" s="125"/>
      <c r="D636" s="121"/>
      <c r="E636" s="121"/>
      <c r="F636" s="121"/>
      <c r="G636" s="121"/>
      <c r="H636" s="121"/>
      <c r="I636" s="121"/>
      <c r="J636" s="121"/>
      <c r="L636" s="125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</row>
    <row r="637" spans="2:22" x14ac:dyDescent="0.3">
      <c r="B637" s="125"/>
      <c r="C637" s="125"/>
      <c r="D637" s="92"/>
      <c r="E637" s="92"/>
      <c r="F637" s="92"/>
      <c r="G637" s="92"/>
      <c r="H637" s="92"/>
      <c r="I637" s="92"/>
      <c r="J637" s="92"/>
      <c r="L637" s="125"/>
      <c r="M637" s="92"/>
      <c r="N637" s="92"/>
      <c r="O637" s="92"/>
      <c r="P637" s="92"/>
      <c r="Q637" s="92"/>
      <c r="R637" s="92"/>
      <c r="S637" s="92"/>
      <c r="T637" s="92"/>
      <c r="U637" s="92"/>
      <c r="V637" s="92"/>
    </row>
    <row r="638" spans="2:22" x14ac:dyDescent="0.3">
      <c r="B638" s="125"/>
      <c r="C638" s="125"/>
      <c r="L638" s="125"/>
    </row>
    <row r="639" spans="2:22" x14ac:dyDescent="0.3">
      <c r="B639" s="125"/>
      <c r="C639" s="125"/>
      <c r="L639" s="125"/>
    </row>
  </sheetData>
  <mergeCells count="24">
    <mergeCell ref="M238:Q238"/>
    <mergeCell ref="C241:C243"/>
    <mergeCell ref="D241:F243"/>
    <mergeCell ref="M290:Q290"/>
    <mergeCell ref="C293:C295"/>
    <mergeCell ref="D293:F295"/>
    <mergeCell ref="M134:Q134"/>
    <mergeCell ref="C137:C139"/>
    <mergeCell ref="D137:F139"/>
    <mergeCell ref="M186:Q186"/>
    <mergeCell ref="C189:C191"/>
    <mergeCell ref="D189:F191"/>
    <mergeCell ref="M49:Q49"/>
    <mergeCell ref="C52:C54"/>
    <mergeCell ref="D52:F54"/>
    <mergeCell ref="M81:Q81"/>
    <mergeCell ref="C84:C86"/>
    <mergeCell ref="D84:F86"/>
    <mergeCell ref="M4:Q4"/>
    <mergeCell ref="C7:C9"/>
    <mergeCell ref="D7:F9"/>
    <mergeCell ref="M26:Q26"/>
    <mergeCell ref="C29:C31"/>
    <mergeCell ref="D29:F31"/>
  </mergeCells>
  <printOptions horizontalCentered="1"/>
  <pageMargins left="0.25" right="0.25" top="0.75" bottom="0.75" header="0.3" footer="0.3"/>
  <pageSetup scale="80" fitToHeight="0" orientation="landscape" r:id="rId1"/>
  <headerFooter>
    <oddHeader xml:space="preserve">&amp;C&amp;"Arial,Bold"&amp;USCHEDULE B&amp;U
SCHEDULE OF PENSION AMOUNTS BY EMPLOYER&amp;"Arial,Regular"
</oddHead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8815B-1201-4E43-A5A9-961C9B622290}">
  <dimension ref="A1:J73"/>
  <sheetViews>
    <sheetView showGridLines="0"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1" sqref="E11"/>
    </sheetView>
  </sheetViews>
  <sheetFormatPr defaultColWidth="9.15234375" defaultRowHeight="11.6" x14ac:dyDescent="0.3"/>
  <cols>
    <col min="1" max="1" width="5.69140625" style="171" customWidth="1"/>
    <col min="2" max="2" width="43.23046875" style="171" bestFit="1" customWidth="1"/>
    <col min="3" max="4" width="15.61328125" style="171" bestFit="1" customWidth="1"/>
    <col min="5" max="8" width="15.15234375" style="171" bestFit="1" customWidth="1"/>
    <col min="9" max="9" width="14.61328125" style="171" bestFit="1" customWidth="1"/>
    <col min="10" max="10" width="11" style="171" bestFit="1" customWidth="1"/>
    <col min="11" max="16384" width="9.15234375" style="171"/>
  </cols>
  <sheetData>
    <row r="1" spans="1:10" x14ac:dyDescent="0.3">
      <c r="A1" s="170" t="s">
        <v>97</v>
      </c>
    </row>
    <row r="2" spans="1:10" x14ac:dyDescent="0.3">
      <c r="A2" s="172"/>
    </row>
    <row r="3" spans="1:10" ht="28.5" customHeight="1" thickBot="1" x14ac:dyDescent="0.35">
      <c r="A3" s="172"/>
    </row>
    <row r="4" spans="1:10" ht="12" thickTop="1" x14ac:dyDescent="0.3">
      <c r="A4" s="173"/>
      <c r="B4" s="174"/>
      <c r="C4" s="175" t="s">
        <v>90</v>
      </c>
      <c r="D4" s="176"/>
      <c r="E4" s="174"/>
      <c r="F4" s="174"/>
      <c r="G4" s="174"/>
      <c r="H4" s="174"/>
      <c r="I4" s="174"/>
      <c r="J4" s="177"/>
    </row>
    <row r="5" spans="1:10" x14ac:dyDescent="0.3">
      <c r="A5" s="178"/>
      <c r="B5" s="179"/>
      <c r="C5" s="180" t="s">
        <v>89</v>
      </c>
      <c r="D5" s="181" t="s">
        <v>88</v>
      </c>
      <c r="E5" s="179"/>
      <c r="F5" s="179"/>
      <c r="G5" s="179"/>
      <c r="H5" s="179"/>
      <c r="I5" s="179"/>
      <c r="J5" s="182"/>
    </row>
    <row r="6" spans="1:10" x14ac:dyDescent="0.3">
      <c r="A6" s="178"/>
      <c r="B6" s="179"/>
      <c r="C6" s="180" t="s">
        <v>44</v>
      </c>
      <c r="D6" s="181" t="s">
        <v>44</v>
      </c>
      <c r="E6" s="179"/>
      <c r="F6" s="179"/>
      <c r="G6" s="179"/>
      <c r="H6" s="179"/>
      <c r="I6" s="179"/>
      <c r="J6" s="182"/>
    </row>
    <row r="7" spans="1:10" x14ac:dyDescent="0.3">
      <c r="A7" s="183"/>
      <c r="B7" s="179"/>
      <c r="C7" s="180" t="s">
        <v>40</v>
      </c>
      <c r="D7" s="181" t="s">
        <v>40</v>
      </c>
      <c r="E7" s="179"/>
      <c r="F7" s="179"/>
      <c r="G7" s="179"/>
      <c r="H7" s="179"/>
      <c r="I7" s="179"/>
      <c r="J7" s="182"/>
    </row>
    <row r="8" spans="1:10" x14ac:dyDescent="0.3">
      <c r="A8" s="183"/>
      <c r="B8" s="179"/>
      <c r="C8" s="180" t="s">
        <v>22</v>
      </c>
      <c r="D8" s="181" t="s">
        <v>22</v>
      </c>
      <c r="E8" s="184" t="s">
        <v>87</v>
      </c>
      <c r="F8" s="184"/>
      <c r="G8" s="184"/>
      <c r="H8" s="184"/>
      <c r="I8" s="184"/>
      <c r="J8" s="185"/>
    </row>
    <row r="9" spans="1:10" x14ac:dyDescent="0.3">
      <c r="A9" s="186"/>
      <c r="B9" s="187"/>
      <c r="C9" s="180" t="s">
        <v>28</v>
      </c>
      <c r="D9" s="181" t="s">
        <v>28</v>
      </c>
      <c r="E9" s="248" t="s">
        <v>86</v>
      </c>
      <c r="F9" s="248"/>
      <c r="G9" s="248"/>
      <c r="H9" s="248"/>
      <c r="I9" s="248"/>
      <c r="J9" s="249"/>
    </row>
    <row r="10" spans="1:10" x14ac:dyDescent="0.3">
      <c r="A10" s="188" t="s">
        <v>2</v>
      </c>
      <c r="B10" s="189" t="s">
        <v>0</v>
      </c>
      <c r="C10" s="190" t="s">
        <v>20</v>
      </c>
      <c r="D10" s="191" t="s">
        <v>20</v>
      </c>
      <c r="E10" s="192">
        <v>2021</v>
      </c>
      <c r="F10" s="192">
        <v>2022</v>
      </c>
      <c r="G10" s="192">
        <v>2023</v>
      </c>
      <c r="H10" s="192">
        <v>2024</v>
      </c>
      <c r="I10" s="192">
        <v>2025</v>
      </c>
      <c r="J10" s="193" t="s">
        <v>85</v>
      </c>
    </row>
    <row r="11" spans="1:10" ht="14.15" x14ac:dyDescent="0.6">
      <c r="A11" s="194"/>
      <c r="B11" s="169" t="s">
        <v>6</v>
      </c>
      <c r="D11" s="195"/>
      <c r="J11" s="196"/>
    </row>
    <row r="12" spans="1:10" x14ac:dyDescent="0.3">
      <c r="A12" s="197">
        <v>263</v>
      </c>
      <c r="B12" s="198" t="s">
        <v>84</v>
      </c>
      <c r="C12" s="199">
        <v>110305776</v>
      </c>
      <c r="D12" s="199">
        <v>66261522</v>
      </c>
      <c r="E12" s="199">
        <v>-46826604</v>
      </c>
      <c r="F12" s="199">
        <v>-31705635</v>
      </c>
      <c r="G12" s="199">
        <v>-12784480</v>
      </c>
      <c r="H12" s="199">
        <v>-1137271</v>
      </c>
      <c r="I12" s="199">
        <v>0</v>
      </c>
      <c r="J12" s="200">
        <v>0</v>
      </c>
    </row>
    <row r="13" spans="1:10" x14ac:dyDescent="0.3">
      <c r="A13" s="197">
        <v>266</v>
      </c>
      <c r="B13" s="198" t="s">
        <v>83</v>
      </c>
      <c r="C13" s="201">
        <v>28273635</v>
      </c>
      <c r="D13" s="201">
        <v>16984188</v>
      </c>
      <c r="E13" s="201">
        <v>-10264089</v>
      </c>
      <c r="F13" s="201">
        <v>-6521051</v>
      </c>
      <c r="G13" s="201">
        <v>-1958510</v>
      </c>
      <c r="H13" s="201">
        <v>-12356</v>
      </c>
      <c r="I13" s="201">
        <v>0</v>
      </c>
      <c r="J13" s="202">
        <v>0</v>
      </c>
    </row>
    <row r="14" spans="1:10" x14ac:dyDescent="0.3">
      <c r="A14" s="197">
        <v>269</v>
      </c>
      <c r="B14" s="198" t="s">
        <v>82</v>
      </c>
      <c r="C14" s="201">
        <v>61328590</v>
      </c>
      <c r="D14" s="201">
        <v>36840552</v>
      </c>
      <c r="E14" s="201">
        <v>-25744044</v>
      </c>
      <c r="F14" s="201">
        <v>-16901749</v>
      </c>
      <c r="G14" s="201">
        <v>-6426520</v>
      </c>
      <c r="H14" s="201">
        <v>-458036</v>
      </c>
      <c r="I14" s="201">
        <v>0</v>
      </c>
      <c r="J14" s="202">
        <v>0</v>
      </c>
    </row>
    <row r="15" spans="1:10" x14ac:dyDescent="0.3">
      <c r="A15" s="197">
        <v>270</v>
      </c>
      <c r="B15" s="198" t="s">
        <v>81</v>
      </c>
      <c r="C15" s="201">
        <v>62300792</v>
      </c>
      <c r="D15" s="201">
        <v>37424562</v>
      </c>
      <c r="E15" s="201">
        <v>-31099431</v>
      </c>
      <c r="F15" s="201">
        <v>-20192800</v>
      </c>
      <c r="G15" s="201">
        <v>-8576819</v>
      </c>
      <c r="H15" s="201">
        <v>-1130358</v>
      </c>
      <c r="I15" s="201">
        <v>0</v>
      </c>
      <c r="J15" s="202">
        <v>0</v>
      </c>
    </row>
    <row r="16" spans="1:10" x14ac:dyDescent="0.3">
      <c r="A16" s="197">
        <v>273</v>
      </c>
      <c r="B16" s="198" t="s">
        <v>80</v>
      </c>
      <c r="C16" s="201">
        <v>101949442</v>
      </c>
      <c r="D16" s="201">
        <v>61241808</v>
      </c>
      <c r="E16" s="201">
        <v>-53896133</v>
      </c>
      <c r="F16" s="201">
        <v>-36491664</v>
      </c>
      <c r="G16" s="201">
        <v>-17838075</v>
      </c>
      <c r="H16" s="201">
        <v>-2931993</v>
      </c>
      <c r="I16" s="201">
        <v>0</v>
      </c>
      <c r="J16" s="202">
        <v>0</v>
      </c>
    </row>
    <row r="17" spans="1:10" ht="12.9" x14ac:dyDescent="0.45">
      <c r="A17" s="197">
        <v>500</v>
      </c>
      <c r="B17" s="198" t="s">
        <v>79</v>
      </c>
      <c r="C17" s="203">
        <v>34422076</v>
      </c>
      <c r="D17" s="203">
        <v>20677604</v>
      </c>
      <c r="E17" s="203">
        <v>-14428805</v>
      </c>
      <c r="F17" s="203">
        <v>-8758845</v>
      </c>
      <c r="G17" s="203">
        <v>-2305688</v>
      </c>
      <c r="H17" s="203">
        <v>134910</v>
      </c>
      <c r="I17" s="203">
        <v>0</v>
      </c>
      <c r="J17" s="204">
        <v>0</v>
      </c>
    </row>
    <row r="18" spans="1:10" x14ac:dyDescent="0.3">
      <c r="A18" s="194"/>
      <c r="B18" s="198" t="s">
        <v>56</v>
      </c>
      <c r="C18" s="199">
        <f t="shared" ref="C18:J18" si="0">SUM(C12:C17)</f>
        <v>398580311</v>
      </c>
      <c r="D18" s="199">
        <f t="shared" si="0"/>
        <v>239430236</v>
      </c>
      <c r="E18" s="199">
        <f t="shared" si="0"/>
        <v>-182259106</v>
      </c>
      <c r="F18" s="199">
        <f t="shared" si="0"/>
        <v>-120571744</v>
      </c>
      <c r="G18" s="199">
        <f t="shared" si="0"/>
        <v>-49890092</v>
      </c>
      <c r="H18" s="199">
        <f t="shared" si="0"/>
        <v>-5535104</v>
      </c>
      <c r="I18" s="199">
        <f t="shared" si="0"/>
        <v>0</v>
      </c>
      <c r="J18" s="200">
        <f t="shared" si="0"/>
        <v>0</v>
      </c>
    </row>
    <row r="19" spans="1:10" x14ac:dyDescent="0.3">
      <c r="A19" s="194"/>
      <c r="B19" s="198"/>
      <c r="C19" s="198"/>
      <c r="D19" s="198"/>
      <c r="J19" s="196"/>
    </row>
    <row r="20" spans="1:10" x14ac:dyDescent="0.3">
      <c r="A20" s="194"/>
      <c r="B20" s="198" t="s">
        <v>78</v>
      </c>
      <c r="C20" s="199">
        <v>431900704</v>
      </c>
      <c r="D20" s="199">
        <v>259446051</v>
      </c>
      <c r="E20" s="199">
        <v>49462573</v>
      </c>
      <c r="F20" s="199">
        <v>-28727942</v>
      </c>
      <c r="G20" s="199">
        <v>-7963194</v>
      </c>
      <c r="H20" s="199">
        <v>9019470</v>
      </c>
      <c r="I20" s="199">
        <v>0</v>
      </c>
      <c r="J20" s="200">
        <v>0</v>
      </c>
    </row>
    <row r="21" spans="1:10" x14ac:dyDescent="0.3">
      <c r="A21" s="205"/>
      <c r="B21" s="206"/>
      <c r="C21" s="206"/>
      <c r="D21" s="206"/>
      <c r="E21" s="207"/>
      <c r="F21" s="207"/>
      <c r="G21" s="207"/>
      <c r="H21" s="207"/>
      <c r="I21" s="207"/>
      <c r="J21" s="208"/>
    </row>
    <row r="22" spans="1:10" x14ac:dyDescent="0.3">
      <c r="A22" s="194"/>
      <c r="B22" s="198"/>
      <c r="C22" s="198"/>
      <c r="D22" s="198"/>
      <c r="J22" s="196"/>
    </row>
    <row r="23" spans="1:10" ht="14.15" x14ac:dyDescent="0.6">
      <c r="A23" s="194"/>
      <c r="B23" s="169" t="s">
        <v>92</v>
      </c>
      <c r="C23" s="195"/>
      <c r="D23" s="195"/>
      <c r="J23" s="196"/>
    </row>
    <row r="24" spans="1:10" x14ac:dyDescent="0.3">
      <c r="A24" s="197">
        <v>400</v>
      </c>
      <c r="B24" s="198" t="s">
        <v>77</v>
      </c>
      <c r="C24" s="199">
        <v>29559129</v>
      </c>
      <c r="D24" s="199">
        <v>17756394</v>
      </c>
      <c r="E24" s="199">
        <v>-27567552</v>
      </c>
      <c r="F24" s="199">
        <v>-14862885</v>
      </c>
      <c r="G24" s="199">
        <v>-4928453</v>
      </c>
      <c r="H24" s="199">
        <v>-614548</v>
      </c>
      <c r="I24" s="199">
        <v>0</v>
      </c>
      <c r="J24" s="200">
        <v>0</v>
      </c>
    </row>
    <row r="25" spans="1:10" x14ac:dyDescent="0.3">
      <c r="A25" s="197">
        <v>801</v>
      </c>
      <c r="B25" s="198" t="s">
        <v>76</v>
      </c>
      <c r="C25" s="201">
        <v>1637654</v>
      </c>
      <c r="D25" s="201">
        <v>983751</v>
      </c>
      <c r="E25" s="201">
        <v>-683861</v>
      </c>
      <c r="F25" s="201">
        <v>-404511</v>
      </c>
      <c r="G25" s="201">
        <v>-95511</v>
      </c>
      <c r="H25" s="201">
        <v>12796</v>
      </c>
      <c r="I25" s="201">
        <v>0</v>
      </c>
      <c r="J25" s="202">
        <v>0</v>
      </c>
    </row>
    <row r="26" spans="1:10" x14ac:dyDescent="0.3">
      <c r="A26" s="197">
        <v>805</v>
      </c>
      <c r="B26" s="198" t="s">
        <v>75</v>
      </c>
      <c r="C26" s="201">
        <v>3084190</v>
      </c>
      <c r="D26" s="201">
        <v>1852696</v>
      </c>
      <c r="E26" s="201">
        <v>-1855094</v>
      </c>
      <c r="F26" s="201">
        <v>-1058958</v>
      </c>
      <c r="G26" s="201">
        <v>-387710</v>
      </c>
      <c r="H26" s="201">
        <v>-38117</v>
      </c>
      <c r="I26" s="201">
        <v>0</v>
      </c>
      <c r="J26" s="202">
        <v>0</v>
      </c>
    </row>
    <row r="27" spans="1:10" x14ac:dyDescent="0.3">
      <c r="A27" s="197">
        <v>806</v>
      </c>
      <c r="B27" s="198" t="s">
        <v>74</v>
      </c>
      <c r="C27" s="201">
        <v>404361</v>
      </c>
      <c r="D27" s="201">
        <v>242903</v>
      </c>
      <c r="E27" s="201">
        <v>-219392</v>
      </c>
      <c r="F27" s="201">
        <v>-122293</v>
      </c>
      <c r="G27" s="201">
        <v>-40318</v>
      </c>
      <c r="H27" s="201">
        <v>-1634</v>
      </c>
      <c r="I27" s="201">
        <v>0</v>
      </c>
      <c r="J27" s="202">
        <v>0</v>
      </c>
    </row>
    <row r="28" spans="1:10" x14ac:dyDescent="0.3">
      <c r="A28" s="197">
        <v>807</v>
      </c>
      <c r="B28" s="198" t="s">
        <v>73</v>
      </c>
      <c r="C28" s="201">
        <v>264638</v>
      </c>
      <c r="D28" s="201">
        <v>158970</v>
      </c>
      <c r="E28" s="201">
        <v>-136410</v>
      </c>
      <c r="F28" s="201">
        <v>-80002</v>
      </c>
      <c r="G28" s="201">
        <v>-24836</v>
      </c>
      <c r="H28" s="201">
        <v>-579</v>
      </c>
      <c r="I28" s="201">
        <v>0</v>
      </c>
      <c r="J28" s="202">
        <v>0</v>
      </c>
    </row>
    <row r="29" spans="1:10" ht="12.9" x14ac:dyDescent="0.45">
      <c r="A29" s="197">
        <v>809</v>
      </c>
      <c r="B29" s="198" t="s">
        <v>72</v>
      </c>
      <c r="C29" s="203">
        <v>120559</v>
      </c>
      <c r="D29" s="203">
        <v>72421</v>
      </c>
      <c r="E29" s="203">
        <v>-59456</v>
      </c>
      <c r="F29" s="203">
        <v>-35123</v>
      </c>
      <c r="G29" s="203">
        <v>-11391</v>
      </c>
      <c r="H29" s="203">
        <v>-350</v>
      </c>
      <c r="I29" s="203">
        <v>0</v>
      </c>
      <c r="J29" s="204">
        <v>0</v>
      </c>
    </row>
    <row r="30" spans="1:10" x14ac:dyDescent="0.3">
      <c r="A30" s="194"/>
      <c r="B30" s="198"/>
      <c r="C30" s="199">
        <f t="shared" ref="C30:J30" si="1">SUM(C24:C29)</f>
        <v>35070531</v>
      </c>
      <c r="D30" s="199">
        <f t="shared" si="1"/>
        <v>21067135</v>
      </c>
      <c r="E30" s="199">
        <f t="shared" si="1"/>
        <v>-30521765</v>
      </c>
      <c r="F30" s="199">
        <f t="shared" si="1"/>
        <v>-16563772</v>
      </c>
      <c r="G30" s="199">
        <f t="shared" si="1"/>
        <v>-5488219</v>
      </c>
      <c r="H30" s="199">
        <f t="shared" si="1"/>
        <v>-642432</v>
      </c>
      <c r="I30" s="199">
        <f t="shared" si="1"/>
        <v>0</v>
      </c>
      <c r="J30" s="200">
        <f t="shared" si="1"/>
        <v>0</v>
      </c>
    </row>
    <row r="31" spans="1:10" x14ac:dyDescent="0.3">
      <c r="A31" s="194"/>
      <c r="B31" s="198"/>
      <c r="C31" s="198"/>
      <c r="D31" s="198"/>
      <c r="J31" s="196"/>
    </row>
    <row r="32" spans="1:10" x14ac:dyDescent="0.3">
      <c r="A32" s="194"/>
      <c r="B32" s="198"/>
      <c r="C32" s="198"/>
      <c r="D32" s="198"/>
      <c r="J32" s="196"/>
    </row>
    <row r="33" spans="1:10" ht="14.15" x14ac:dyDescent="0.6">
      <c r="A33" s="194"/>
      <c r="B33" s="169" t="s">
        <v>9</v>
      </c>
      <c r="C33" s="195"/>
      <c r="D33" s="195"/>
      <c r="J33" s="196"/>
    </row>
    <row r="34" spans="1:10" x14ac:dyDescent="0.3">
      <c r="A34" s="197">
        <v>301</v>
      </c>
      <c r="B34" s="198" t="s">
        <v>71</v>
      </c>
      <c r="C34" s="199">
        <v>14113440</v>
      </c>
      <c r="D34" s="199">
        <v>8478051</v>
      </c>
      <c r="E34" s="199">
        <v>-4593661</v>
      </c>
      <c r="F34" s="199">
        <v>-3273718</v>
      </c>
      <c r="G34" s="199">
        <v>-1208706</v>
      </c>
      <c r="H34" s="199">
        <v>-40098</v>
      </c>
      <c r="I34" s="199">
        <v>0</v>
      </c>
      <c r="J34" s="200">
        <v>0</v>
      </c>
    </row>
    <row r="35" spans="1:10" x14ac:dyDescent="0.3">
      <c r="A35" s="197">
        <v>302</v>
      </c>
      <c r="B35" s="198" t="s">
        <v>70</v>
      </c>
      <c r="C35" s="201">
        <v>13824411</v>
      </c>
      <c r="D35" s="201">
        <v>8304429</v>
      </c>
      <c r="E35" s="201">
        <v>-5036028</v>
      </c>
      <c r="F35" s="201">
        <v>-3447397</v>
      </c>
      <c r="G35" s="201">
        <v>-1266869</v>
      </c>
      <c r="H35" s="201">
        <v>-42767</v>
      </c>
      <c r="I35" s="201">
        <v>0</v>
      </c>
      <c r="J35" s="202">
        <v>0</v>
      </c>
    </row>
    <row r="36" spans="1:10" x14ac:dyDescent="0.3">
      <c r="A36" s="197">
        <v>303</v>
      </c>
      <c r="B36" s="198" t="s">
        <v>69</v>
      </c>
      <c r="C36" s="201">
        <v>0</v>
      </c>
      <c r="D36" s="201">
        <v>0</v>
      </c>
      <c r="E36" s="201">
        <v>-6159412</v>
      </c>
      <c r="F36" s="201">
        <v>-1984808</v>
      </c>
      <c r="G36" s="201">
        <v>-8673</v>
      </c>
      <c r="H36" s="201">
        <v>0</v>
      </c>
      <c r="I36" s="201">
        <v>0</v>
      </c>
      <c r="J36" s="202">
        <v>0</v>
      </c>
    </row>
    <row r="37" spans="1:10" x14ac:dyDescent="0.3">
      <c r="A37" s="197">
        <v>304</v>
      </c>
      <c r="B37" s="198" t="s">
        <v>68</v>
      </c>
      <c r="C37" s="201">
        <v>10490218</v>
      </c>
      <c r="D37" s="201">
        <v>6301554</v>
      </c>
      <c r="E37" s="201">
        <v>-6208915</v>
      </c>
      <c r="F37" s="201">
        <v>-3436427</v>
      </c>
      <c r="G37" s="201">
        <v>-1094895</v>
      </c>
      <c r="H37" s="201">
        <v>-66092</v>
      </c>
      <c r="I37" s="201">
        <v>0</v>
      </c>
      <c r="J37" s="202">
        <v>0</v>
      </c>
    </row>
    <row r="38" spans="1:10" x14ac:dyDescent="0.3">
      <c r="A38" s="197">
        <v>305</v>
      </c>
      <c r="B38" s="198" t="s">
        <v>67</v>
      </c>
      <c r="C38" s="201">
        <v>13313603</v>
      </c>
      <c r="D38" s="201">
        <v>7997583</v>
      </c>
      <c r="E38" s="201">
        <v>-5541911</v>
      </c>
      <c r="F38" s="201">
        <v>-3420829</v>
      </c>
      <c r="G38" s="201">
        <v>-1103517</v>
      </c>
      <c r="H38" s="201">
        <v>-7842</v>
      </c>
      <c r="I38" s="201">
        <v>0</v>
      </c>
      <c r="J38" s="202">
        <v>0</v>
      </c>
    </row>
    <row r="39" spans="1:10" x14ac:dyDescent="0.3">
      <c r="A39" s="197">
        <v>308</v>
      </c>
      <c r="B39" s="198" t="s">
        <v>66</v>
      </c>
      <c r="C39" s="201">
        <v>715341</v>
      </c>
      <c r="D39" s="201">
        <v>429711</v>
      </c>
      <c r="E39" s="201">
        <v>-724452</v>
      </c>
      <c r="F39" s="201">
        <v>-378329</v>
      </c>
      <c r="G39" s="201">
        <v>-123373</v>
      </c>
      <c r="H39" s="201">
        <v>-17883</v>
      </c>
      <c r="I39" s="201">
        <v>0</v>
      </c>
      <c r="J39" s="202">
        <v>0</v>
      </c>
    </row>
    <row r="40" spans="1:10" x14ac:dyDescent="0.3">
      <c r="A40" s="197">
        <v>316</v>
      </c>
      <c r="B40" s="198" t="s">
        <v>65</v>
      </c>
      <c r="C40" s="201">
        <v>3883679</v>
      </c>
      <c r="D40" s="201">
        <v>2332955</v>
      </c>
      <c r="E40" s="201">
        <v>-1495597</v>
      </c>
      <c r="F40" s="201">
        <v>-1060366</v>
      </c>
      <c r="G40" s="201">
        <v>-268732</v>
      </c>
      <c r="H40" s="201">
        <v>40876</v>
      </c>
      <c r="I40" s="201">
        <v>0</v>
      </c>
      <c r="J40" s="202">
        <v>0</v>
      </c>
    </row>
    <row r="41" spans="1:10" x14ac:dyDescent="0.3">
      <c r="A41" s="197">
        <v>317</v>
      </c>
      <c r="B41" s="198" t="s">
        <v>64</v>
      </c>
      <c r="C41" s="201">
        <v>168992</v>
      </c>
      <c r="D41" s="201">
        <v>101515</v>
      </c>
      <c r="E41" s="201">
        <v>-99226</v>
      </c>
      <c r="F41" s="201">
        <v>-50210</v>
      </c>
      <c r="G41" s="201">
        <v>-16877</v>
      </c>
      <c r="H41" s="201">
        <v>-1022</v>
      </c>
      <c r="I41" s="201">
        <v>0</v>
      </c>
      <c r="J41" s="202">
        <v>0</v>
      </c>
    </row>
    <row r="42" spans="1:10" x14ac:dyDescent="0.3">
      <c r="A42" s="197">
        <v>318</v>
      </c>
      <c r="B42" s="198" t="s">
        <v>63</v>
      </c>
      <c r="C42" s="201">
        <v>19973627</v>
      </c>
      <c r="D42" s="201">
        <v>11998310</v>
      </c>
      <c r="E42" s="201">
        <v>-11570535</v>
      </c>
      <c r="F42" s="201">
        <v>-6384809</v>
      </c>
      <c r="G42" s="201">
        <v>-1398631</v>
      </c>
      <c r="H42" s="201">
        <v>156780</v>
      </c>
      <c r="I42" s="201">
        <v>0</v>
      </c>
      <c r="J42" s="202">
        <v>0</v>
      </c>
    </row>
    <row r="43" spans="1:10" x14ac:dyDescent="0.3">
      <c r="A43" s="197">
        <v>320</v>
      </c>
      <c r="B43" s="198" t="s">
        <v>62</v>
      </c>
      <c r="C43" s="201">
        <v>6046427</v>
      </c>
      <c r="D43" s="201">
        <v>3632135</v>
      </c>
      <c r="E43" s="201">
        <v>-3334606</v>
      </c>
      <c r="F43" s="201">
        <v>-1774056</v>
      </c>
      <c r="G43" s="201">
        <v>-532117</v>
      </c>
      <c r="H43" s="201">
        <v>-30509</v>
      </c>
      <c r="I43" s="201">
        <v>0</v>
      </c>
      <c r="J43" s="202">
        <v>0</v>
      </c>
    </row>
    <row r="44" spans="1:10" x14ac:dyDescent="0.3">
      <c r="A44" s="197">
        <v>330</v>
      </c>
      <c r="B44" s="198" t="s">
        <v>61</v>
      </c>
      <c r="C44" s="201">
        <v>4243091</v>
      </c>
      <c r="D44" s="201">
        <v>2548857</v>
      </c>
      <c r="E44" s="201">
        <v>-4987915</v>
      </c>
      <c r="F44" s="201">
        <v>-3002204</v>
      </c>
      <c r="G44" s="201">
        <v>-1506221</v>
      </c>
      <c r="H44" s="201">
        <v>-326172</v>
      </c>
      <c r="I44" s="201">
        <v>0</v>
      </c>
      <c r="J44" s="202">
        <v>0</v>
      </c>
    </row>
    <row r="45" spans="1:10" x14ac:dyDescent="0.3">
      <c r="A45" s="197">
        <v>345</v>
      </c>
      <c r="B45" s="198" t="s">
        <v>60</v>
      </c>
      <c r="C45" s="201">
        <v>29142398</v>
      </c>
      <c r="D45" s="201">
        <v>17506061</v>
      </c>
      <c r="E45" s="201">
        <v>-16604151</v>
      </c>
      <c r="F45" s="201">
        <v>-9861966</v>
      </c>
      <c r="G45" s="201">
        <v>-3562513</v>
      </c>
      <c r="H45" s="201">
        <v>-325031</v>
      </c>
      <c r="I45" s="201">
        <v>0</v>
      </c>
      <c r="J45" s="202">
        <v>0</v>
      </c>
    </row>
    <row r="46" spans="1:10" x14ac:dyDescent="0.3">
      <c r="A46" s="197">
        <v>728</v>
      </c>
      <c r="B46" s="198" t="s">
        <v>59</v>
      </c>
      <c r="C46" s="201">
        <v>149479</v>
      </c>
      <c r="D46" s="201">
        <v>89793</v>
      </c>
      <c r="E46" s="201">
        <v>-67124</v>
      </c>
      <c r="F46" s="201">
        <v>-40083</v>
      </c>
      <c r="G46" s="201">
        <v>-17759</v>
      </c>
      <c r="H46" s="201">
        <v>-1744</v>
      </c>
      <c r="I46" s="201">
        <v>0</v>
      </c>
      <c r="J46" s="202">
        <v>0</v>
      </c>
    </row>
    <row r="47" spans="1:10" ht="12.9" x14ac:dyDescent="0.45">
      <c r="A47" s="197">
        <v>896</v>
      </c>
      <c r="B47" s="198" t="s">
        <v>58</v>
      </c>
      <c r="C47" s="203">
        <v>1222491</v>
      </c>
      <c r="D47" s="203">
        <v>734360</v>
      </c>
      <c r="E47" s="203">
        <v>-1348500</v>
      </c>
      <c r="F47" s="203">
        <v>-883559</v>
      </c>
      <c r="G47" s="203">
        <v>-446072</v>
      </c>
      <c r="H47" s="203">
        <v>-105344</v>
      </c>
      <c r="I47" s="203">
        <v>0</v>
      </c>
      <c r="J47" s="204">
        <v>0</v>
      </c>
    </row>
    <row r="48" spans="1:10" x14ac:dyDescent="0.3">
      <c r="A48" s="194"/>
      <c r="B48" s="198"/>
      <c r="C48" s="199">
        <f t="shared" ref="C48:J48" si="2">SUM(C34:C47)</f>
        <v>117287197</v>
      </c>
      <c r="D48" s="199">
        <f t="shared" si="2"/>
        <v>70455314</v>
      </c>
      <c r="E48" s="199">
        <f t="shared" si="2"/>
        <v>-67772033</v>
      </c>
      <c r="F48" s="199">
        <f t="shared" si="2"/>
        <v>-38998761</v>
      </c>
      <c r="G48" s="199">
        <f t="shared" si="2"/>
        <v>-12554955</v>
      </c>
      <c r="H48" s="199">
        <f t="shared" si="2"/>
        <v>-766848</v>
      </c>
      <c r="I48" s="199">
        <f t="shared" si="2"/>
        <v>0</v>
      </c>
      <c r="J48" s="200">
        <f t="shared" si="2"/>
        <v>0</v>
      </c>
    </row>
    <row r="49" spans="1:10" x14ac:dyDescent="0.3">
      <c r="A49" s="194"/>
      <c r="B49" s="198"/>
      <c r="C49" s="198"/>
      <c r="D49" s="198"/>
      <c r="J49" s="196"/>
    </row>
    <row r="50" spans="1:10" x14ac:dyDescent="0.3">
      <c r="A50" s="194"/>
      <c r="B50" s="198" t="s">
        <v>57</v>
      </c>
      <c r="C50" s="199">
        <v>17269491259</v>
      </c>
      <c r="D50" s="199">
        <v>10373915263</v>
      </c>
      <c r="E50" s="199">
        <v>-2703127426</v>
      </c>
      <c r="F50" s="199">
        <v>-3115599843</v>
      </c>
      <c r="G50" s="199">
        <v>-1248134135</v>
      </c>
      <c r="H50" s="199">
        <v>81933417</v>
      </c>
      <c r="I50" s="199">
        <v>0</v>
      </c>
      <c r="J50" s="200">
        <v>0</v>
      </c>
    </row>
    <row r="51" spans="1:10" ht="12" thickBot="1" x14ac:dyDescent="0.35">
      <c r="A51" s="209"/>
      <c r="B51" s="210"/>
      <c r="C51" s="210"/>
      <c r="D51" s="210"/>
      <c r="E51" s="211"/>
      <c r="F51" s="211"/>
      <c r="G51" s="211"/>
      <c r="H51" s="211"/>
      <c r="I51" s="211"/>
      <c r="J51" s="212"/>
    </row>
    <row r="52" spans="1:10" ht="12" thickTop="1" x14ac:dyDescent="0.3">
      <c r="B52" s="198"/>
      <c r="C52" s="198"/>
      <c r="D52" s="198"/>
    </row>
    <row r="53" spans="1:10" x14ac:dyDescent="0.3">
      <c r="B53" s="198"/>
      <c r="C53" s="198"/>
      <c r="D53" s="198"/>
    </row>
    <row r="54" spans="1:10" x14ac:dyDescent="0.3">
      <c r="B54" s="198"/>
      <c r="C54" s="198"/>
      <c r="D54" s="198"/>
    </row>
    <row r="55" spans="1:10" x14ac:dyDescent="0.3">
      <c r="B55" s="198"/>
      <c r="C55" s="198"/>
      <c r="D55" s="198"/>
    </row>
    <row r="56" spans="1:10" x14ac:dyDescent="0.3">
      <c r="B56" s="198"/>
      <c r="C56" s="198"/>
      <c r="D56" s="198"/>
    </row>
    <row r="57" spans="1:10" x14ac:dyDescent="0.3">
      <c r="B57" s="198"/>
      <c r="C57" s="198"/>
      <c r="D57" s="198"/>
    </row>
    <row r="58" spans="1:10" x14ac:dyDescent="0.3">
      <c r="B58" s="198"/>
      <c r="C58" s="198"/>
      <c r="D58" s="198"/>
    </row>
    <row r="59" spans="1:10" x14ac:dyDescent="0.3">
      <c r="B59" s="198"/>
      <c r="C59" s="198"/>
      <c r="D59" s="198"/>
    </row>
    <row r="60" spans="1:10" x14ac:dyDescent="0.3">
      <c r="B60" s="198"/>
      <c r="C60" s="198"/>
      <c r="D60" s="198"/>
    </row>
    <row r="61" spans="1:10" x14ac:dyDescent="0.3">
      <c r="B61" s="198"/>
      <c r="C61" s="198"/>
      <c r="D61" s="198"/>
    </row>
    <row r="62" spans="1:10" x14ac:dyDescent="0.3">
      <c r="B62" s="198"/>
      <c r="C62" s="198"/>
      <c r="D62" s="198"/>
    </row>
    <row r="63" spans="1:10" x14ac:dyDescent="0.3">
      <c r="B63" s="198"/>
      <c r="C63" s="198"/>
      <c r="D63" s="198"/>
    </row>
    <row r="64" spans="1:10" x14ac:dyDescent="0.3">
      <c r="B64" s="198"/>
      <c r="C64" s="198"/>
      <c r="D64" s="198"/>
    </row>
    <row r="65" spans="2:4" x14ac:dyDescent="0.3">
      <c r="B65" s="198"/>
      <c r="C65" s="198"/>
      <c r="D65" s="198"/>
    </row>
    <row r="66" spans="2:4" x14ac:dyDescent="0.3">
      <c r="B66" s="198"/>
      <c r="C66" s="198"/>
      <c r="D66" s="198"/>
    </row>
    <row r="67" spans="2:4" x14ac:dyDescent="0.3">
      <c r="B67" s="198"/>
      <c r="C67" s="198"/>
      <c r="D67" s="198"/>
    </row>
    <row r="68" spans="2:4" x14ac:dyDescent="0.3">
      <c r="B68" s="198"/>
      <c r="C68" s="198"/>
      <c r="D68" s="198"/>
    </row>
    <row r="69" spans="2:4" x14ac:dyDescent="0.3">
      <c r="B69" s="198"/>
      <c r="C69" s="198"/>
      <c r="D69" s="198"/>
    </row>
    <row r="70" spans="2:4" x14ac:dyDescent="0.3">
      <c r="B70" s="198"/>
      <c r="C70" s="198"/>
      <c r="D70" s="198"/>
    </row>
    <row r="71" spans="2:4" x14ac:dyDescent="0.3">
      <c r="B71" s="198"/>
      <c r="C71" s="198"/>
      <c r="D71" s="198"/>
    </row>
    <row r="72" spans="2:4" x14ac:dyDescent="0.3">
      <c r="B72" s="198"/>
      <c r="C72" s="198"/>
      <c r="D72" s="198"/>
    </row>
    <row r="73" spans="2:4" x14ac:dyDescent="0.3">
      <c r="B73" s="198"/>
      <c r="C73" s="198"/>
      <c r="D73" s="198"/>
    </row>
  </sheetData>
  <mergeCells count="1">
    <mergeCell ref="E9:J9"/>
  </mergeCells>
  <printOptions horizontalCentered="1" verticalCentered="1"/>
  <pageMargins left="0.25" right="0.25" top="0.75" bottom="0.5" header="0.3" footer="0.3"/>
  <pageSetup scale="85" orientation="landscape" r:id="rId1"/>
  <headerFooter>
    <oddHeader>&amp;C&amp;"Arial,Bold"&amp;USCHEDULE C&amp;U
SCHEDULE OF REMAINING DEFERRED OUTFLOWS AND (INFLOWS)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Sched A</vt:lpstr>
      <vt:lpstr>Sched B</vt:lpstr>
      <vt:lpstr>Sched C</vt:lpstr>
      <vt:lpstr>'Sched A'!Print_Area</vt:lpstr>
      <vt:lpstr>'Sched B'!Print_Area</vt:lpstr>
      <vt:lpstr>'Sched C'!Print_Area</vt:lpstr>
      <vt:lpstr>'Sched A'!Print_Titles</vt:lpstr>
      <vt:lpstr>'Sched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Byers (TRS)</dc:creator>
  <cp:lastModifiedBy>Mark Whelan (TRS)</cp:lastModifiedBy>
  <dcterms:created xsi:type="dcterms:W3CDTF">2020-03-25T12:26:01Z</dcterms:created>
  <dcterms:modified xsi:type="dcterms:W3CDTF">2020-09-29T13:40:05Z</dcterms:modified>
</cp:coreProperties>
</file>